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Uchazeč" sheetId="1" r:id="rId1"/>
    <sheet name="Stavba" sheetId="2" r:id="rId2"/>
    <sheet name="02 1 " sheetId="3" r:id="rId3"/>
    <sheet name="03 1 " sheetId="4" r:id="rId4"/>
    <sheet name="04 1 " sheetId="5" r:id="rId5"/>
    <sheet name="04 2 " sheetId="6" r:id="rId6"/>
    <sheet name="PS01 1 " sheetId="7" r:id="rId7"/>
    <sheet name="PS02 1 " sheetId="8" r:id="rId8"/>
    <sheet name="PS02 2 " sheetId="9" r:id="rId9"/>
    <sheet name="PS02 3 " sheetId="10" r:id="rId10"/>
    <sheet name="PS02 4 " sheetId="11" r:id="rId11"/>
    <sheet name="VN 1 " sheetId="12" r:id="rId12"/>
  </sheets>
  <externalReferences>
    <externalReference r:id="rId13"/>
  </externalReferences>
  <definedNames>
    <definedName name="cisloobjektu">#REF!</definedName>
    <definedName name="CisloStavby" localSheetId="1">Stavba!$D$5</definedName>
    <definedName name="cislostavby">#REF!</definedName>
    <definedName name="dadresa" localSheetId="3">[1]Stavba!#REF!</definedName>
    <definedName name="dadresa" localSheetId="4">[1]Stavba!#REF!</definedName>
    <definedName name="dadresa" localSheetId="5">[1]Stavba!#REF!</definedName>
    <definedName name="dadresa" localSheetId="6">[1]Stavba!#REF!</definedName>
    <definedName name="dadresa" localSheetId="7">[1]Stavba!#REF!</definedName>
    <definedName name="dadresa" localSheetId="8">[1]Stavba!#REF!</definedName>
    <definedName name="dadresa" localSheetId="9">[1]Stavba!#REF!</definedName>
    <definedName name="dadresa" localSheetId="10">[1]Stavba!#REF!</definedName>
    <definedName name="dadresa" localSheetId="11">[1]Stavba!#REF!</definedName>
    <definedName name="dadresa">Stavba!#REF!</definedName>
    <definedName name="Datum">#REF!</definedName>
    <definedName name="DIČ" localSheetId="3">[1]Stavba!#REF!</definedName>
    <definedName name="DIČ" localSheetId="4">[1]Stavba!#REF!</definedName>
    <definedName name="DIČ" localSheetId="5">[1]Stavba!#REF!</definedName>
    <definedName name="DIČ" localSheetId="6">[1]Stavba!#REF!</definedName>
    <definedName name="DIČ" localSheetId="7">[1]Stavba!#REF!</definedName>
    <definedName name="DIČ" localSheetId="8">[1]Stavba!#REF!</definedName>
    <definedName name="DIČ" localSheetId="9">[1]Stavba!#REF!</definedName>
    <definedName name="DIČ" localSheetId="10">[1]Stavba!#REF!</definedName>
    <definedName name="DIČ" localSheetId="11">[1]Stavba!#REF!</definedName>
    <definedName name="DIČ">Stavba!#REF!</definedName>
    <definedName name="Dil">#REF!</definedName>
    <definedName name="dmisto" localSheetId="3">[1]Stavba!#REF!</definedName>
    <definedName name="dmisto" localSheetId="4">[1]Stavba!#REF!</definedName>
    <definedName name="dmisto" localSheetId="5">[1]Stavba!#REF!</definedName>
    <definedName name="dmisto" localSheetId="6">[1]Stavba!#REF!</definedName>
    <definedName name="dmisto" localSheetId="7">[1]Stavba!#REF!</definedName>
    <definedName name="dmisto" localSheetId="8">[1]Stavba!#REF!</definedName>
    <definedName name="dmisto" localSheetId="9">[1]Stavba!#REF!</definedName>
    <definedName name="dmisto" localSheetId="10">[1]Stavba!#REF!</definedName>
    <definedName name="dmisto" localSheetId="11">[1]Stavba!#REF!</definedName>
    <definedName name="dmisto">Stavba!#REF!</definedName>
    <definedName name="Dodavka">#REF!</definedName>
    <definedName name="Dodavka0" localSheetId="3">'03 1 '!#REF!</definedName>
    <definedName name="Dodavka0" localSheetId="4">'04 1 '!#REF!</definedName>
    <definedName name="Dodavka0" localSheetId="5">'04 2 '!#REF!</definedName>
    <definedName name="Dodavka0" localSheetId="6">'PS01 1 '!#REF!</definedName>
    <definedName name="Dodavka0" localSheetId="7">'PS02 1 '!#REF!</definedName>
    <definedName name="Dodavka0" localSheetId="8">'PS02 2 '!#REF!</definedName>
    <definedName name="Dodavka0" localSheetId="9">'PS02 3 '!#REF!</definedName>
    <definedName name="Dodavka0" localSheetId="10">'PS02 4 '!#REF!</definedName>
    <definedName name="Dodavka0" localSheetId="11">'VN 1 '!#REF!</definedName>
    <definedName name="Dodavka0">'02 1 '!#REF!</definedName>
    <definedName name="dpsc" localSheetId="3">[1]Stavba!#REF!</definedName>
    <definedName name="dpsc" localSheetId="4">[1]Stavba!#REF!</definedName>
    <definedName name="dpsc" localSheetId="5">[1]Stavba!#REF!</definedName>
    <definedName name="dpsc" localSheetId="6">[1]Stavba!#REF!</definedName>
    <definedName name="dpsc" localSheetId="7">[1]Stavba!#REF!</definedName>
    <definedName name="dpsc" localSheetId="8">[1]Stavba!#REF!</definedName>
    <definedName name="dpsc" localSheetId="9">[1]Stavba!#REF!</definedName>
    <definedName name="dpsc" localSheetId="10">[1]Stavba!#REF!</definedName>
    <definedName name="dpsc" localSheetId="11">[1]Stavba!#REF!</definedName>
    <definedName name="dpsc">Stavba!#REF!</definedName>
    <definedName name="HSV">#REF!</definedName>
    <definedName name="HSV0" localSheetId="3">'03 1 '!#REF!</definedName>
    <definedName name="HSV0" localSheetId="4">'04 1 '!#REF!</definedName>
    <definedName name="HSV0" localSheetId="5">'04 2 '!#REF!</definedName>
    <definedName name="HSV0" localSheetId="6">'PS01 1 '!#REF!</definedName>
    <definedName name="HSV0" localSheetId="7">'PS02 1 '!#REF!</definedName>
    <definedName name="HSV0" localSheetId="8">'PS02 2 '!#REF!</definedName>
    <definedName name="HSV0" localSheetId="9">'PS02 3 '!#REF!</definedName>
    <definedName name="HSV0" localSheetId="10">'PS02 4 '!#REF!</definedName>
    <definedName name="HSV0" localSheetId="11">'VN 1 '!#REF!</definedName>
    <definedName name="HSV0">'02 1 '!#REF!</definedName>
    <definedName name="HZS">#REF!</definedName>
    <definedName name="HZS0" localSheetId="3">'03 1 '!#REF!</definedName>
    <definedName name="HZS0" localSheetId="4">'04 1 '!#REF!</definedName>
    <definedName name="HZS0" localSheetId="5">'04 2 '!#REF!</definedName>
    <definedName name="HZS0" localSheetId="6">'PS01 1 '!#REF!</definedName>
    <definedName name="HZS0" localSheetId="7">'PS02 1 '!#REF!</definedName>
    <definedName name="HZS0" localSheetId="8">'PS02 2 '!#REF!</definedName>
    <definedName name="HZS0" localSheetId="9">'PS02 3 '!#REF!</definedName>
    <definedName name="HZS0" localSheetId="10">'PS02 4 '!#REF!</definedName>
    <definedName name="HZS0" localSheetId="11">'VN 1 '!#REF!</definedName>
    <definedName name="HZS0">'02 1 '!#REF!</definedName>
    <definedName name="IČO" localSheetId="3">[1]Stavba!#REF!</definedName>
    <definedName name="IČO" localSheetId="4">[1]Stavba!#REF!</definedName>
    <definedName name="IČO" localSheetId="5">[1]Stavba!#REF!</definedName>
    <definedName name="IČO" localSheetId="6">[1]Stavba!#REF!</definedName>
    <definedName name="IČO" localSheetId="7">[1]Stavba!#REF!</definedName>
    <definedName name="IČO" localSheetId="8">[1]Stavba!#REF!</definedName>
    <definedName name="IČO" localSheetId="9">[1]Stavba!#REF!</definedName>
    <definedName name="IČO" localSheetId="10">[1]Stavba!#REF!</definedName>
    <definedName name="IČO" localSheetId="11">[1]Stavba!#REF!</definedName>
    <definedName name="IČO">Stavba!#REF!</definedName>
    <definedName name="JKSO">#REF!</definedName>
    <definedName name="MJ">#REF!</definedName>
    <definedName name="Mont">#REF!</definedName>
    <definedName name="Montaz0" localSheetId="3">'03 1 '!#REF!</definedName>
    <definedName name="Montaz0" localSheetId="4">'04 1 '!#REF!</definedName>
    <definedName name="Montaz0" localSheetId="5">'04 2 '!#REF!</definedName>
    <definedName name="Montaz0" localSheetId="6">'PS01 1 '!#REF!</definedName>
    <definedName name="Montaz0" localSheetId="7">'PS02 1 '!#REF!</definedName>
    <definedName name="Montaz0" localSheetId="8">'PS02 2 '!#REF!</definedName>
    <definedName name="Montaz0" localSheetId="9">'PS02 3 '!#REF!</definedName>
    <definedName name="Montaz0" localSheetId="10">'PS02 4 '!#REF!</definedName>
    <definedName name="Montaz0" localSheetId="11">'VN 1 '!#REF!</definedName>
    <definedName name="Montaz0">'02 1 '!#REF!</definedName>
    <definedName name="NazevDilu">#REF!</definedName>
    <definedName name="NazevObjektu" localSheetId="1">Stavba!$C$28</definedName>
    <definedName name="nazevobjektu">#REF!</definedName>
    <definedName name="NazevStavby" localSheetId="1">Stavba!$E$5</definedName>
    <definedName name="nazevstavby">#REF!</definedName>
    <definedName name="_xlnm.Print_Titles" localSheetId="2">'02 1 '!$1:$6</definedName>
    <definedName name="_xlnm.Print_Titles" localSheetId="3">'03 1 '!$1:$6</definedName>
    <definedName name="_xlnm.Print_Titles" localSheetId="4">'04 1 '!$1:$6</definedName>
    <definedName name="_xlnm.Print_Titles" localSheetId="5">'04 2 '!$1:$6</definedName>
    <definedName name="_xlnm.Print_Titles" localSheetId="6">'PS01 1 '!$1:$6</definedName>
    <definedName name="_xlnm.Print_Titles" localSheetId="7">'PS02 1 '!$1:$6</definedName>
    <definedName name="_xlnm.Print_Titles" localSheetId="8">'PS02 2 '!$1:$6</definedName>
    <definedName name="_xlnm.Print_Titles" localSheetId="9">'PS02 3 '!$1:$6</definedName>
    <definedName name="_xlnm.Print_Titles" localSheetId="10">'PS02 4 '!$1:$6</definedName>
    <definedName name="_xlnm.Print_Titles" localSheetId="11">'VN 1 '!$1:$6</definedName>
    <definedName name="Objednatel" localSheetId="1">Stavba!$D$8</definedName>
    <definedName name="Objednatel">#REF!</definedName>
    <definedName name="Objekt">Stavba!$B$28</definedName>
    <definedName name="_xlnm.Print_Area" localSheetId="2">'02 1 '!$A$1:$K$197</definedName>
    <definedName name="_xlnm.Print_Area" localSheetId="3">'03 1 '!$A$1:$K$132</definedName>
    <definedName name="_xlnm.Print_Area" localSheetId="4">'04 1 '!$A$1:$K$13</definedName>
    <definedName name="_xlnm.Print_Area" localSheetId="5">'04 2 '!$A$1:$K$13</definedName>
    <definedName name="_xlnm.Print_Area" localSheetId="6">'PS01 1 '!$A$1:$K$53</definedName>
    <definedName name="_xlnm.Print_Area" localSheetId="7">'PS02 1 '!$A$1:$K$13</definedName>
    <definedName name="_xlnm.Print_Area" localSheetId="8">'PS02 2 '!$A$1:$K$13</definedName>
    <definedName name="_xlnm.Print_Area" localSheetId="9">'PS02 3 '!$A$1:$K$13</definedName>
    <definedName name="_xlnm.Print_Area" localSheetId="10">'PS02 4 '!$A$1:$K$13</definedName>
    <definedName name="_xlnm.Print_Area" localSheetId="1">Stavba!$A$1:$I$39</definedName>
    <definedName name="_xlnm.Print_Area" localSheetId="11">'VN 1 '!$A$1:$K$26</definedName>
    <definedName name="odic">Stavba!$J$9</definedName>
    <definedName name="oico">Stavba!$J$8</definedName>
    <definedName name="omisto">Stavba!$D$10</definedName>
    <definedName name="onazev">Stavba!$D$9</definedName>
    <definedName name="opsc">Stavba!$C$10</definedName>
    <definedName name="PocetMJ">#REF!</definedName>
    <definedName name="Poznamka">#REF!</definedName>
    <definedName name="Projektant">#REF!</definedName>
    <definedName name="PSV">#REF!</definedName>
    <definedName name="PSV0" localSheetId="3">'03 1 '!#REF!</definedName>
    <definedName name="PSV0" localSheetId="4">'04 1 '!#REF!</definedName>
    <definedName name="PSV0" localSheetId="5">'04 2 '!#REF!</definedName>
    <definedName name="PSV0" localSheetId="6">'PS01 1 '!#REF!</definedName>
    <definedName name="PSV0" localSheetId="7">'PS02 1 '!#REF!</definedName>
    <definedName name="PSV0" localSheetId="8">'PS02 2 '!#REF!</definedName>
    <definedName name="PSV0" localSheetId="9">'PS02 3 '!#REF!</definedName>
    <definedName name="PSV0" localSheetId="10">'PS02 4 '!#REF!</definedName>
    <definedName name="PSV0" localSheetId="11">'VN 1 '!#REF!</definedName>
    <definedName name="PSV0">'02 1 '!#REF!</definedName>
    <definedName name="SloupecCC" localSheetId="3">'03 1 '!$G$6</definedName>
    <definedName name="SloupecCC" localSheetId="4">'04 1 '!$G$6</definedName>
    <definedName name="SloupecCC" localSheetId="5">'04 2 '!$G$6</definedName>
    <definedName name="SloupecCC" localSheetId="6">'PS01 1 '!$G$6</definedName>
    <definedName name="SloupecCC" localSheetId="7">'PS02 1 '!$G$6</definedName>
    <definedName name="SloupecCC" localSheetId="8">'PS02 2 '!$G$6</definedName>
    <definedName name="SloupecCC" localSheetId="9">'PS02 3 '!$G$6</definedName>
    <definedName name="SloupecCC" localSheetId="10">'PS02 4 '!$G$6</definedName>
    <definedName name="SloupecCC" localSheetId="11">'VN 1 '!$G$6</definedName>
    <definedName name="SloupecCC">'02 1 '!$G$6</definedName>
    <definedName name="SloupecCDH" localSheetId="3">'03 1 '!$K$6</definedName>
    <definedName name="SloupecCDH" localSheetId="4">'04 1 '!$K$6</definedName>
    <definedName name="SloupecCDH" localSheetId="5">'04 2 '!$K$6</definedName>
    <definedName name="SloupecCDH" localSheetId="6">'PS01 1 '!$K$6</definedName>
    <definedName name="SloupecCDH" localSheetId="7">'PS02 1 '!$K$6</definedName>
    <definedName name="SloupecCDH" localSheetId="8">'PS02 2 '!$K$6</definedName>
    <definedName name="SloupecCDH" localSheetId="9">'PS02 3 '!$K$6</definedName>
    <definedName name="SloupecCDH" localSheetId="10">'PS02 4 '!$K$6</definedName>
    <definedName name="SloupecCDH" localSheetId="11">'VN 1 '!$K$6</definedName>
    <definedName name="SloupecCDH">'02 1 '!$K$6</definedName>
    <definedName name="SloupecCisloPol" localSheetId="3">'03 1 '!$B$6</definedName>
    <definedName name="SloupecCisloPol" localSheetId="4">'04 1 '!$B$6</definedName>
    <definedName name="SloupecCisloPol" localSheetId="5">'04 2 '!$B$6</definedName>
    <definedName name="SloupecCisloPol" localSheetId="6">'PS01 1 '!$B$6</definedName>
    <definedName name="SloupecCisloPol" localSheetId="7">'PS02 1 '!$B$6</definedName>
    <definedName name="SloupecCisloPol" localSheetId="8">'PS02 2 '!$B$6</definedName>
    <definedName name="SloupecCisloPol" localSheetId="9">'PS02 3 '!$B$6</definedName>
    <definedName name="SloupecCisloPol" localSheetId="10">'PS02 4 '!$B$6</definedName>
    <definedName name="SloupecCisloPol" localSheetId="11">'VN 1 '!$B$6</definedName>
    <definedName name="SloupecCisloPol">'02 1 '!$B$6</definedName>
    <definedName name="SloupecCH" localSheetId="3">'03 1 '!$I$6</definedName>
    <definedName name="SloupecCH" localSheetId="4">'04 1 '!$I$6</definedName>
    <definedName name="SloupecCH" localSheetId="5">'04 2 '!$I$6</definedName>
    <definedName name="SloupecCH" localSheetId="6">'PS01 1 '!$I$6</definedName>
    <definedName name="SloupecCH" localSheetId="7">'PS02 1 '!$I$6</definedName>
    <definedName name="SloupecCH" localSheetId="8">'PS02 2 '!$I$6</definedName>
    <definedName name="SloupecCH" localSheetId="9">'PS02 3 '!$I$6</definedName>
    <definedName name="SloupecCH" localSheetId="10">'PS02 4 '!$I$6</definedName>
    <definedName name="SloupecCH" localSheetId="11">'VN 1 '!$I$6</definedName>
    <definedName name="SloupecCH">'02 1 '!$I$6</definedName>
    <definedName name="SloupecJC" localSheetId="3">'03 1 '!$F$6</definedName>
    <definedName name="SloupecJC" localSheetId="4">'04 1 '!$F$6</definedName>
    <definedName name="SloupecJC" localSheetId="5">'04 2 '!$F$6</definedName>
    <definedName name="SloupecJC" localSheetId="6">'PS01 1 '!$F$6</definedName>
    <definedName name="SloupecJC" localSheetId="7">'PS02 1 '!$F$6</definedName>
    <definedName name="SloupecJC" localSheetId="8">'PS02 2 '!$F$6</definedName>
    <definedName name="SloupecJC" localSheetId="9">'PS02 3 '!$F$6</definedName>
    <definedName name="SloupecJC" localSheetId="10">'PS02 4 '!$F$6</definedName>
    <definedName name="SloupecJC" localSheetId="11">'VN 1 '!$F$6</definedName>
    <definedName name="SloupecJC">'02 1 '!$F$6</definedName>
    <definedName name="SloupecJDH" localSheetId="3">'03 1 '!$J$6</definedName>
    <definedName name="SloupecJDH" localSheetId="4">'04 1 '!$J$6</definedName>
    <definedName name="SloupecJDH" localSheetId="5">'04 2 '!$J$6</definedName>
    <definedName name="SloupecJDH" localSheetId="6">'PS01 1 '!$J$6</definedName>
    <definedName name="SloupecJDH" localSheetId="7">'PS02 1 '!$J$6</definedName>
    <definedName name="SloupecJDH" localSheetId="8">'PS02 2 '!$J$6</definedName>
    <definedName name="SloupecJDH" localSheetId="9">'PS02 3 '!$J$6</definedName>
    <definedName name="SloupecJDH" localSheetId="10">'PS02 4 '!$J$6</definedName>
    <definedName name="SloupecJDH" localSheetId="11">'VN 1 '!$J$6</definedName>
    <definedName name="SloupecJDH">'02 1 '!$J$6</definedName>
    <definedName name="SloupecJDM" localSheetId="3">'03 1 '!$J$6</definedName>
    <definedName name="SloupecJDM" localSheetId="4">'04 1 '!$J$6</definedName>
    <definedName name="SloupecJDM" localSheetId="5">'04 2 '!$J$6</definedName>
    <definedName name="SloupecJDM" localSheetId="6">'PS01 1 '!$J$6</definedName>
    <definedName name="SloupecJDM" localSheetId="7">'PS02 1 '!$J$6</definedName>
    <definedName name="SloupecJDM" localSheetId="8">'PS02 2 '!$J$6</definedName>
    <definedName name="SloupecJDM" localSheetId="9">'PS02 3 '!$J$6</definedName>
    <definedName name="SloupecJDM" localSheetId="10">'PS02 4 '!$J$6</definedName>
    <definedName name="SloupecJDM" localSheetId="11">'VN 1 '!$J$6</definedName>
    <definedName name="SloupecJDM">'02 1 '!$J$6</definedName>
    <definedName name="SloupecJH" localSheetId="3">'03 1 '!$H$6</definedName>
    <definedName name="SloupecJH" localSheetId="4">'04 1 '!$H$6</definedName>
    <definedName name="SloupecJH" localSheetId="5">'04 2 '!$H$6</definedName>
    <definedName name="SloupecJH" localSheetId="6">'PS01 1 '!$H$6</definedName>
    <definedName name="SloupecJH" localSheetId="7">'PS02 1 '!$H$6</definedName>
    <definedName name="SloupecJH" localSheetId="8">'PS02 2 '!$H$6</definedName>
    <definedName name="SloupecJH" localSheetId="9">'PS02 3 '!$H$6</definedName>
    <definedName name="SloupecJH" localSheetId="10">'PS02 4 '!$H$6</definedName>
    <definedName name="SloupecJH" localSheetId="11">'VN 1 '!$H$6</definedName>
    <definedName name="SloupecJH">'02 1 '!$H$6</definedName>
    <definedName name="SloupecMJ" localSheetId="3">'03 1 '!$D$6</definedName>
    <definedName name="SloupecMJ" localSheetId="4">'04 1 '!$D$6</definedName>
    <definedName name="SloupecMJ" localSheetId="5">'04 2 '!$D$6</definedName>
    <definedName name="SloupecMJ" localSheetId="6">'PS01 1 '!$D$6</definedName>
    <definedName name="SloupecMJ" localSheetId="7">'PS02 1 '!$D$6</definedName>
    <definedName name="SloupecMJ" localSheetId="8">'PS02 2 '!$D$6</definedName>
    <definedName name="SloupecMJ" localSheetId="9">'PS02 3 '!$D$6</definedName>
    <definedName name="SloupecMJ" localSheetId="10">'PS02 4 '!$D$6</definedName>
    <definedName name="SloupecMJ" localSheetId="11">'VN 1 '!$D$6</definedName>
    <definedName name="SloupecMJ">'02 1 '!$D$6</definedName>
    <definedName name="SloupecMnozstvi" localSheetId="3">'03 1 '!$E$6</definedName>
    <definedName name="SloupecMnozstvi" localSheetId="4">'04 1 '!$E$6</definedName>
    <definedName name="SloupecMnozstvi" localSheetId="5">'04 2 '!$E$6</definedName>
    <definedName name="SloupecMnozstvi" localSheetId="6">'PS01 1 '!$E$6</definedName>
    <definedName name="SloupecMnozstvi" localSheetId="7">'PS02 1 '!$E$6</definedName>
    <definedName name="SloupecMnozstvi" localSheetId="8">'PS02 2 '!$E$6</definedName>
    <definedName name="SloupecMnozstvi" localSheetId="9">'PS02 3 '!$E$6</definedName>
    <definedName name="SloupecMnozstvi" localSheetId="10">'PS02 4 '!$E$6</definedName>
    <definedName name="SloupecMnozstvi" localSheetId="11">'VN 1 '!$E$6</definedName>
    <definedName name="SloupecMnozstvi">'02 1 '!$E$6</definedName>
    <definedName name="SloupecNazPol" localSheetId="3">'03 1 '!$C$6</definedName>
    <definedName name="SloupecNazPol" localSheetId="4">'04 1 '!$C$6</definedName>
    <definedName name="SloupecNazPol" localSheetId="5">'04 2 '!$C$6</definedName>
    <definedName name="SloupecNazPol" localSheetId="6">'PS01 1 '!$C$6</definedName>
    <definedName name="SloupecNazPol" localSheetId="7">'PS02 1 '!$C$6</definedName>
    <definedName name="SloupecNazPol" localSheetId="8">'PS02 2 '!$C$6</definedName>
    <definedName name="SloupecNazPol" localSheetId="9">'PS02 3 '!$C$6</definedName>
    <definedName name="SloupecNazPol" localSheetId="10">'PS02 4 '!$C$6</definedName>
    <definedName name="SloupecNazPol" localSheetId="11">'VN 1 '!$C$6</definedName>
    <definedName name="SloupecNazPol">'02 1 '!$C$6</definedName>
    <definedName name="SloupecPC" localSheetId="3">'03 1 '!$A$6</definedName>
    <definedName name="SloupecPC" localSheetId="4">'04 1 '!$A$6</definedName>
    <definedName name="SloupecPC" localSheetId="5">'04 2 '!$A$6</definedName>
    <definedName name="SloupecPC" localSheetId="6">'PS01 1 '!$A$6</definedName>
    <definedName name="SloupecPC" localSheetId="7">'PS02 1 '!$A$6</definedName>
    <definedName name="SloupecPC" localSheetId="8">'PS02 2 '!$A$6</definedName>
    <definedName name="SloupecPC" localSheetId="9">'PS02 3 '!$A$6</definedName>
    <definedName name="SloupecPC" localSheetId="10">'PS02 4 '!$A$6</definedName>
    <definedName name="SloupecPC" localSheetId="11">'VN 1 '!$A$6</definedName>
    <definedName name="SloupecPC">'02 1 '!$A$6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lin" localSheetId="5" hidden="1">0</definedName>
    <definedName name="solver_lin" localSheetId="6" hidden="1">0</definedName>
    <definedName name="solver_lin" localSheetId="7" hidden="1">0</definedName>
    <definedName name="solver_lin" localSheetId="8" hidden="1">0</definedName>
    <definedName name="solver_lin" localSheetId="9" hidden="1">0</definedName>
    <definedName name="solver_lin" localSheetId="10" hidden="1">0</definedName>
    <definedName name="solver_lin" localSheetId="1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um" localSheetId="11" hidden="1">0</definedName>
    <definedName name="solver_opt" localSheetId="2" hidden="1">'02 1 '!#REF!</definedName>
    <definedName name="solver_opt" localSheetId="3" hidden="1">'03 1 '!#REF!</definedName>
    <definedName name="solver_opt" localSheetId="4" hidden="1">'04 1 '!#REF!</definedName>
    <definedName name="solver_opt" localSheetId="5" hidden="1">'04 2 '!#REF!</definedName>
    <definedName name="solver_opt" localSheetId="6" hidden="1">'PS01 1 '!#REF!</definedName>
    <definedName name="solver_opt" localSheetId="7" hidden="1">'PS02 1 '!#REF!</definedName>
    <definedName name="solver_opt" localSheetId="8" hidden="1">'PS02 2 '!#REF!</definedName>
    <definedName name="solver_opt" localSheetId="9" hidden="1">'PS02 3 '!#REF!</definedName>
    <definedName name="solver_opt" localSheetId="10" hidden="1">'PS02 4 '!#REF!</definedName>
    <definedName name="solver_opt" localSheetId="11" hidden="1">'VN 1 '!#REF!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typ" localSheetId="7" hidden="1">1</definedName>
    <definedName name="solver_typ" localSheetId="8" hidden="1">1</definedName>
    <definedName name="solver_typ" localSheetId="9" hidden="1">1</definedName>
    <definedName name="solver_typ" localSheetId="10" hidden="1">1</definedName>
    <definedName name="solver_typ" localSheetId="11" hidden="1">1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tavbaCelkem" localSheetId="3">[1]Stavba!$F$94</definedName>
    <definedName name="StavbaCelkem" localSheetId="4">[1]Stavba!$F$94</definedName>
    <definedName name="StavbaCelkem" localSheetId="5">[1]Stavba!$F$94</definedName>
    <definedName name="StavbaCelkem" localSheetId="6">[1]Stavba!$F$94</definedName>
    <definedName name="StavbaCelkem" localSheetId="7">[1]Stavba!$F$94</definedName>
    <definedName name="StavbaCelkem" localSheetId="8">[1]Stavba!$F$94</definedName>
    <definedName name="StavbaCelkem" localSheetId="9">[1]Stavba!$F$94</definedName>
    <definedName name="StavbaCelkem" localSheetId="10">[1]Stavba!$F$94</definedName>
    <definedName name="StavbaCelkem" localSheetId="11">[1]Stavba!$F$94</definedName>
    <definedName name="StavbaCelkem">Stavba!$F$35</definedName>
    <definedName name="Typ" localSheetId="3">'03 1 '!#REF!</definedName>
    <definedName name="Typ" localSheetId="4">'04 1 '!#REF!</definedName>
    <definedName name="Typ" localSheetId="5">'04 2 '!#REF!</definedName>
    <definedName name="Typ" localSheetId="6">'PS01 1 '!#REF!</definedName>
    <definedName name="Typ" localSheetId="7">'PS02 1 '!#REF!</definedName>
    <definedName name="Typ" localSheetId="8">'PS02 2 '!#REF!</definedName>
    <definedName name="Typ" localSheetId="9">'PS02 3 '!#REF!</definedName>
    <definedName name="Typ" localSheetId="10">'PS02 4 '!#REF!</definedName>
    <definedName name="Typ" localSheetId="11">'VN 1 '!#REF!</definedName>
    <definedName name="Typ">'02 1 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1">Stavba!#REF!</definedName>
    <definedName name="Zhotovitel">#REF!</definedName>
  </definedNames>
  <calcPr calcId="125725" fullCalcOnLoad="1"/>
</workbook>
</file>

<file path=xl/calcChain.xml><?xml version="1.0" encoding="utf-8"?>
<calcChain xmlns="http://schemas.openxmlformats.org/spreadsheetml/2006/main">
  <c r="F34" i="2"/>
  <c r="AZ21" i="12"/>
  <c r="K21"/>
  <c r="I21"/>
  <c r="G21"/>
  <c r="K20"/>
  <c r="I20"/>
  <c r="G20"/>
  <c r="AZ20" s="1"/>
  <c r="K19"/>
  <c r="I19"/>
  <c r="G19"/>
  <c r="AZ19" s="1"/>
  <c r="K18"/>
  <c r="K22" s="1"/>
  <c r="X22" s="1"/>
  <c r="I18"/>
  <c r="G18"/>
  <c r="AZ18" s="1"/>
  <c r="K15"/>
  <c r="I15"/>
  <c r="G15"/>
  <c r="AZ15" s="1"/>
  <c r="K14"/>
  <c r="I14"/>
  <c r="G14"/>
  <c r="AZ14" s="1"/>
  <c r="K13"/>
  <c r="I13"/>
  <c r="G13"/>
  <c r="AZ13" s="1"/>
  <c r="K12"/>
  <c r="I12"/>
  <c r="G12"/>
  <c r="AZ12" s="1"/>
  <c r="K11"/>
  <c r="K16" s="1"/>
  <c r="X16" s="1"/>
  <c r="I11"/>
  <c r="G11"/>
  <c r="AZ11" s="1"/>
  <c r="AZ8"/>
  <c r="K8"/>
  <c r="K9" s="1"/>
  <c r="X9" s="1"/>
  <c r="I8"/>
  <c r="G8"/>
  <c r="I9"/>
  <c r="Y9" s="1"/>
  <c r="F33" i="2"/>
  <c r="K8" i="11"/>
  <c r="I8"/>
  <c r="I9" s="1"/>
  <c r="Y9" s="1"/>
  <c r="I10" s="1"/>
  <c r="G8"/>
  <c r="AZ8" s="1"/>
  <c r="AZ8" i="10"/>
  <c r="K8"/>
  <c r="I8"/>
  <c r="I9" s="1"/>
  <c r="Y9" s="1"/>
  <c r="I10" s="1"/>
  <c r="G8"/>
  <c r="G9"/>
  <c r="Z9" s="1"/>
  <c r="G10" s="1"/>
  <c r="K8" i="9"/>
  <c r="I8"/>
  <c r="I9" s="1"/>
  <c r="Y9" s="1"/>
  <c r="I10" s="1"/>
  <c r="G8"/>
  <c r="AZ8" s="1"/>
  <c r="AZ8" i="8"/>
  <c r="K8"/>
  <c r="I8"/>
  <c r="I9" s="1"/>
  <c r="Y9" s="1"/>
  <c r="I10" s="1"/>
  <c r="G8"/>
  <c r="G9"/>
  <c r="Z9" s="1"/>
  <c r="G10" s="1"/>
  <c r="F32" i="2"/>
  <c r="AZ48" i="7"/>
  <c r="K48"/>
  <c r="I48"/>
  <c r="G48"/>
  <c r="AZ47"/>
  <c r="K47"/>
  <c r="I47"/>
  <c r="G47"/>
  <c r="AZ46"/>
  <c r="K46"/>
  <c r="I46"/>
  <c r="G46"/>
  <c r="AZ45"/>
  <c r="K45"/>
  <c r="I45"/>
  <c r="G45"/>
  <c r="AZ44"/>
  <c r="K44"/>
  <c r="I44"/>
  <c r="G44"/>
  <c r="AZ43"/>
  <c r="K43"/>
  <c r="I43"/>
  <c r="G43"/>
  <c r="AZ42"/>
  <c r="K42"/>
  <c r="I42"/>
  <c r="G42"/>
  <c r="AZ41"/>
  <c r="K41"/>
  <c r="I41"/>
  <c r="G41"/>
  <c r="AZ40"/>
  <c r="K40"/>
  <c r="I40"/>
  <c r="G40"/>
  <c r="AZ39"/>
  <c r="K39"/>
  <c r="I39"/>
  <c r="G39"/>
  <c r="AZ38"/>
  <c r="K38"/>
  <c r="I38"/>
  <c r="G38"/>
  <c r="K37"/>
  <c r="I37"/>
  <c r="G37"/>
  <c r="AZ37" s="1"/>
  <c r="K36"/>
  <c r="I36"/>
  <c r="G36"/>
  <c r="AZ36" s="1"/>
  <c r="K35"/>
  <c r="I35"/>
  <c r="G35"/>
  <c r="AZ35" s="1"/>
  <c r="K34"/>
  <c r="I34"/>
  <c r="G34"/>
  <c r="AZ34" s="1"/>
  <c r="K33"/>
  <c r="I33"/>
  <c r="G33"/>
  <c r="AZ33" s="1"/>
  <c r="K32"/>
  <c r="I32"/>
  <c r="G32"/>
  <c r="AZ32" s="1"/>
  <c r="K31"/>
  <c r="I31"/>
  <c r="G31"/>
  <c r="AZ31" s="1"/>
  <c r="K30"/>
  <c r="I30"/>
  <c r="G30"/>
  <c r="AZ30" s="1"/>
  <c r="K29"/>
  <c r="I29"/>
  <c r="G29"/>
  <c r="AZ29" s="1"/>
  <c r="K28"/>
  <c r="I28"/>
  <c r="G28"/>
  <c r="AZ28" s="1"/>
  <c r="K27"/>
  <c r="I27"/>
  <c r="G27"/>
  <c r="AZ27" s="1"/>
  <c r="K26"/>
  <c r="I26"/>
  <c r="G26"/>
  <c r="AZ26" s="1"/>
  <c r="K25"/>
  <c r="I25"/>
  <c r="G25"/>
  <c r="AZ25" s="1"/>
  <c r="K24"/>
  <c r="I24"/>
  <c r="G24"/>
  <c r="AZ24" s="1"/>
  <c r="K23"/>
  <c r="I23"/>
  <c r="G23"/>
  <c r="AZ23" s="1"/>
  <c r="K22"/>
  <c r="I22"/>
  <c r="G22"/>
  <c r="AZ22" s="1"/>
  <c r="K21"/>
  <c r="I21"/>
  <c r="G21"/>
  <c r="AZ21" s="1"/>
  <c r="K20"/>
  <c r="I20"/>
  <c r="G20"/>
  <c r="AZ20" s="1"/>
  <c r="K19"/>
  <c r="I19"/>
  <c r="G19"/>
  <c r="AZ19" s="1"/>
  <c r="K18"/>
  <c r="I18"/>
  <c r="G18"/>
  <c r="AZ18" s="1"/>
  <c r="K17"/>
  <c r="I17"/>
  <c r="G17"/>
  <c r="AZ17" s="1"/>
  <c r="K16"/>
  <c r="I16"/>
  <c r="G16"/>
  <c r="AZ16" s="1"/>
  <c r="K15"/>
  <c r="I15"/>
  <c r="G15"/>
  <c r="AZ15" s="1"/>
  <c r="K14"/>
  <c r="I14"/>
  <c r="G14"/>
  <c r="AZ14" s="1"/>
  <c r="K13"/>
  <c r="I13"/>
  <c r="G13"/>
  <c r="AZ13" s="1"/>
  <c r="K12"/>
  <c r="I12"/>
  <c r="G12"/>
  <c r="AZ12" s="1"/>
  <c r="K11"/>
  <c r="I11"/>
  <c r="G11"/>
  <c r="AZ11" s="1"/>
  <c r="K8"/>
  <c r="K9" s="1"/>
  <c r="X9" s="1"/>
  <c r="I8"/>
  <c r="G8"/>
  <c r="AZ8" s="1"/>
  <c r="I9"/>
  <c r="Y9" s="1"/>
  <c r="F31" i="2"/>
  <c r="G31" s="1"/>
  <c r="K8" i="6"/>
  <c r="I8"/>
  <c r="I9" s="1"/>
  <c r="Y9" s="1"/>
  <c r="I10" s="1"/>
  <c r="G8"/>
  <c r="AZ8" s="1"/>
  <c r="AZ8" i="5"/>
  <c r="K8"/>
  <c r="I8"/>
  <c r="G8"/>
  <c r="I9"/>
  <c r="Y9" s="1"/>
  <c r="I10" s="1"/>
  <c r="G9"/>
  <c r="Z9" s="1"/>
  <c r="G10" s="1"/>
  <c r="F30" i="2"/>
  <c r="K127" i="4"/>
  <c r="K128" s="1"/>
  <c r="X128" s="1"/>
  <c r="I127"/>
  <c r="G127"/>
  <c r="AZ127" s="1"/>
  <c r="K124"/>
  <c r="K125" s="1"/>
  <c r="X125" s="1"/>
  <c r="I124"/>
  <c r="G124"/>
  <c r="AZ124" s="1"/>
  <c r="AZ121"/>
  <c r="K121"/>
  <c r="I121"/>
  <c r="G121"/>
  <c r="AZ120"/>
  <c r="K120"/>
  <c r="I120"/>
  <c r="G120"/>
  <c r="AZ119"/>
  <c r="K119"/>
  <c r="I119"/>
  <c r="G119"/>
  <c r="AZ118"/>
  <c r="K118"/>
  <c r="I118"/>
  <c r="G118"/>
  <c r="AZ117"/>
  <c r="K117"/>
  <c r="I117"/>
  <c r="G117"/>
  <c r="K116"/>
  <c r="I116"/>
  <c r="G116"/>
  <c r="AZ116" s="1"/>
  <c r="K115"/>
  <c r="I115"/>
  <c r="G115"/>
  <c r="AZ115" s="1"/>
  <c r="K114"/>
  <c r="I114"/>
  <c r="G114"/>
  <c r="AZ114" s="1"/>
  <c r="K113"/>
  <c r="I113"/>
  <c r="G113"/>
  <c r="AZ113" s="1"/>
  <c r="K112"/>
  <c r="I112"/>
  <c r="G112"/>
  <c r="AZ112" s="1"/>
  <c r="K111"/>
  <c r="I111"/>
  <c r="G111"/>
  <c r="AZ111" s="1"/>
  <c r="K110"/>
  <c r="I110"/>
  <c r="G110"/>
  <c r="AZ110" s="1"/>
  <c r="K109"/>
  <c r="I109"/>
  <c r="G109"/>
  <c r="AZ109" s="1"/>
  <c r="K108"/>
  <c r="I108"/>
  <c r="G108"/>
  <c r="AZ108" s="1"/>
  <c r="K105"/>
  <c r="K106" s="1"/>
  <c r="X106" s="1"/>
  <c r="I105"/>
  <c r="G105"/>
  <c r="AZ105" s="1"/>
  <c r="K102"/>
  <c r="I102"/>
  <c r="G102"/>
  <c r="AZ102" s="1"/>
  <c r="K101"/>
  <c r="I101"/>
  <c r="G101"/>
  <c r="AZ101" s="1"/>
  <c r="K100"/>
  <c r="I100"/>
  <c r="G100"/>
  <c r="AZ100" s="1"/>
  <c r="K97"/>
  <c r="K98" s="1"/>
  <c r="X98" s="1"/>
  <c r="I97"/>
  <c r="G97"/>
  <c r="AZ97" s="1"/>
  <c r="K94"/>
  <c r="I94"/>
  <c r="G94"/>
  <c r="AZ94" s="1"/>
  <c r="K93"/>
  <c r="I93"/>
  <c r="G93"/>
  <c r="AZ93" s="1"/>
  <c r="K92"/>
  <c r="I92"/>
  <c r="G92"/>
  <c r="AZ92" s="1"/>
  <c r="K91"/>
  <c r="I91"/>
  <c r="G91"/>
  <c r="AZ91" s="1"/>
  <c r="K88"/>
  <c r="I88"/>
  <c r="G88"/>
  <c r="AZ88" s="1"/>
  <c r="K87"/>
  <c r="I87"/>
  <c r="G87"/>
  <c r="AZ87" s="1"/>
  <c r="K86"/>
  <c r="I86"/>
  <c r="G86"/>
  <c r="AZ86" s="1"/>
  <c r="K85"/>
  <c r="I85"/>
  <c r="G85"/>
  <c r="AZ85" s="1"/>
  <c r="K84"/>
  <c r="I84"/>
  <c r="G84"/>
  <c r="AZ84" s="1"/>
  <c r="K83"/>
  <c r="I83"/>
  <c r="G83"/>
  <c r="AZ83" s="1"/>
  <c r="K82"/>
  <c r="I82"/>
  <c r="G82"/>
  <c r="AZ82" s="1"/>
  <c r="K81"/>
  <c r="I81"/>
  <c r="G81"/>
  <c r="AZ81" s="1"/>
  <c r="K80"/>
  <c r="I80"/>
  <c r="G80"/>
  <c r="AZ80" s="1"/>
  <c r="K79"/>
  <c r="I79"/>
  <c r="G79"/>
  <c r="AZ79" s="1"/>
  <c r="K78"/>
  <c r="I78"/>
  <c r="G78"/>
  <c r="AZ78" s="1"/>
  <c r="K77"/>
  <c r="I77"/>
  <c r="G77"/>
  <c r="AZ77" s="1"/>
  <c r="K76"/>
  <c r="I76"/>
  <c r="G76"/>
  <c r="AZ76" s="1"/>
  <c r="K75"/>
  <c r="I75"/>
  <c r="G75"/>
  <c r="AZ75" s="1"/>
  <c r="K74"/>
  <c r="I74"/>
  <c r="G74"/>
  <c r="AZ74" s="1"/>
  <c r="K73"/>
  <c r="I73"/>
  <c r="G73"/>
  <c r="AZ73" s="1"/>
  <c r="K70"/>
  <c r="I70"/>
  <c r="G70"/>
  <c r="AZ70" s="1"/>
  <c r="K69"/>
  <c r="I69"/>
  <c r="G69"/>
  <c r="AZ69" s="1"/>
  <c r="K66"/>
  <c r="I66"/>
  <c r="G66"/>
  <c r="AZ66" s="1"/>
  <c r="K65"/>
  <c r="I65"/>
  <c r="G65"/>
  <c r="AZ65" s="1"/>
  <c r="K64"/>
  <c r="I64"/>
  <c r="G64"/>
  <c r="AZ64" s="1"/>
  <c r="K61"/>
  <c r="I61"/>
  <c r="G61"/>
  <c r="AZ61" s="1"/>
  <c r="K60"/>
  <c r="I60"/>
  <c r="G60"/>
  <c r="AZ60" s="1"/>
  <c r="K59"/>
  <c r="I59"/>
  <c r="G59"/>
  <c r="AZ59" s="1"/>
  <c r="K58"/>
  <c r="I58"/>
  <c r="G58"/>
  <c r="AZ58" s="1"/>
  <c r="K57"/>
  <c r="I57"/>
  <c r="G57"/>
  <c r="AZ57" s="1"/>
  <c r="K56"/>
  <c r="I56"/>
  <c r="G56"/>
  <c r="AZ56" s="1"/>
  <c r="K53"/>
  <c r="I53"/>
  <c r="G53"/>
  <c r="AZ53" s="1"/>
  <c r="K52"/>
  <c r="I52"/>
  <c r="G52"/>
  <c r="AZ52" s="1"/>
  <c r="K51"/>
  <c r="I51"/>
  <c r="G51"/>
  <c r="AZ51" s="1"/>
  <c r="K50"/>
  <c r="I50"/>
  <c r="G50"/>
  <c r="AZ50" s="1"/>
  <c r="K47"/>
  <c r="I47"/>
  <c r="G47"/>
  <c r="AZ47" s="1"/>
  <c r="K46"/>
  <c r="I46"/>
  <c r="G46"/>
  <c r="AZ46" s="1"/>
  <c r="K43"/>
  <c r="I43"/>
  <c r="G43"/>
  <c r="AZ43" s="1"/>
  <c r="K42"/>
  <c r="I42"/>
  <c r="G42"/>
  <c r="AZ42" s="1"/>
  <c r="K41"/>
  <c r="I41"/>
  <c r="G41"/>
  <c r="AZ41" s="1"/>
  <c r="K38"/>
  <c r="I38"/>
  <c r="G38"/>
  <c r="AZ38" s="1"/>
  <c r="K37"/>
  <c r="I37"/>
  <c r="G37"/>
  <c r="AZ37" s="1"/>
  <c r="K36"/>
  <c r="I36"/>
  <c r="G36"/>
  <c r="AZ36" s="1"/>
  <c r="K35"/>
  <c r="I35"/>
  <c r="G35"/>
  <c r="AZ35" s="1"/>
  <c r="K34"/>
  <c r="I34"/>
  <c r="G34"/>
  <c r="AZ34" s="1"/>
  <c r="K33"/>
  <c r="I33"/>
  <c r="G33"/>
  <c r="AZ33" s="1"/>
  <c r="K32"/>
  <c r="I32"/>
  <c r="G32"/>
  <c r="AZ32" s="1"/>
  <c r="K31"/>
  <c r="I31"/>
  <c r="G31"/>
  <c r="AZ31" s="1"/>
  <c r="K30"/>
  <c r="I30"/>
  <c r="G30"/>
  <c r="AZ30" s="1"/>
  <c r="K29"/>
  <c r="I29"/>
  <c r="G29"/>
  <c r="AZ29" s="1"/>
  <c r="K28"/>
  <c r="I28"/>
  <c r="G28"/>
  <c r="AZ28" s="1"/>
  <c r="K27"/>
  <c r="I27"/>
  <c r="G27"/>
  <c r="AZ27" s="1"/>
  <c r="K26"/>
  <c r="I26"/>
  <c r="G26"/>
  <c r="AZ26" s="1"/>
  <c r="K25"/>
  <c r="I25"/>
  <c r="G25"/>
  <c r="AZ25" s="1"/>
  <c r="K24"/>
  <c r="I24"/>
  <c r="G24"/>
  <c r="AZ24" s="1"/>
  <c r="K23"/>
  <c r="I23"/>
  <c r="G23"/>
  <c r="AZ23" s="1"/>
  <c r="K22"/>
  <c r="I22"/>
  <c r="G22"/>
  <c r="AZ22" s="1"/>
  <c r="K21"/>
  <c r="I21"/>
  <c r="G21"/>
  <c r="AZ21" s="1"/>
  <c r="K20"/>
  <c r="I20"/>
  <c r="G20"/>
  <c r="AZ20" s="1"/>
  <c r="K19"/>
  <c r="I19"/>
  <c r="G19"/>
  <c r="AZ19" s="1"/>
  <c r="K18"/>
  <c r="I18"/>
  <c r="G18"/>
  <c r="AZ18" s="1"/>
  <c r="K17"/>
  <c r="I17"/>
  <c r="G17"/>
  <c r="AZ17" s="1"/>
  <c r="K16"/>
  <c r="I16"/>
  <c r="G16"/>
  <c r="AZ16" s="1"/>
  <c r="K15"/>
  <c r="I15"/>
  <c r="G15"/>
  <c r="AZ15" s="1"/>
  <c r="K14"/>
  <c r="I14"/>
  <c r="G14"/>
  <c r="AZ14" s="1"/>
  <c r="K13"/>
  <c r="I13"/>
  <c r="G13"/>
  <c r="AZ13" s="1"/>
  <c r="K12"/>
  <c r="I12"/>
  <c r="G12"/>
  <c r="AZ12" s="1"/>
  <c r="K11"/>
  <c r="I11"/>
  <c r="G11"/>
  <c r="AZ11" s="1"/>
  <c r="K10"/>
  <c r="I10"/>
  <c r="G10"/>
  <c r="AZ10" s="1"/>
  <c r="K9"/>
  <c r="I9"/>
  <c r="G9"/>
  <c r="AZ9" s="1"/>
  <c r="K8"/>
  <c r="I8"/>
  <c r="G8"/>
  <c r="AZ8" s="1"/>
  <c r="F29" i="2"/>
  <c r="AZ192" i="3"/>
  <c r="K192"/>
  <c r="I192"/>
  <c r="G192"/>
  <c r="AZ191"/>
  <c r="K191"/>
  <c r="I191"/>
  <c r="G191"/>
  <c r="AZ190"/>
  <c r="K190"/>
  <c r="I190"/>
  <c r="G190"/>
  <c r="K189"/>
  <c r="I189"/>
  <c r="G189"/>
  <c r="AZ189" s="1"/>
  <c r="K186"/>
  <c r="I186"/>
  <c r="G186"/>
  <c r="AZ186" s="1"/>
  <c r="K185"/>
  <c r="I185"/>
  <c r="G185"/>
  <c r="AZ185" s="1"/>
  <c r="K182"/>
  <c r="K183" s="1"/>
  <c r="X183" s="1"/>
  <c r="I182"/>
  <c r="I183" s="1"/>
  <c r="Y183" s="1"/>
  <c r="G182"/>
  <c r="AZ182" s="1"/>
  <c r="K179"/>
  <c r="I179"/>
  <c r="G179"/>
  <c r="AZ179" s="1"/>
  <c r="K178"/>
  <c r="I178"/>
  <c r="G178"/>
  <c r="AZ178" s="1"/>
  <c r="K177"/>
  <c r="I177"/>
  <c r="G177"/>
  <c r="AZ177" s="1"/>
  <c r="K176"/>
  <c r="I176"/>
  <c r="G176"/>
  <c r="AZ176" s="1"/>
  <c r="K175"/>
  <c r="I175"/>
  <c r="G175"/>
  <c r="AZ175" s="1"/>
  <c r="K174"/>
  <c r="I174"/>
  <c r="G174"/>
  <c r="AZ174" s="1"/>
  <c r="K173"/>
  <c r="I173"/>
  <c r="G173"/>
  <c r="AZ173" s="1"/>
  <c r="K170"/>
  <c r="I170"/>
  <c r="G170"/>
  <c r="AZ170" s="1"/>
  <c r="K169"/>
  <c r="I169"/>
  <c r="G169"/>
  <c r="AZ169" s="1"/>
  <c r="K168"/>
  <c r="I168"/>
  <c r="G168"/>
  <c r="AZ168" s="1"/>
  <c r="K167"/>
  <c r="I167"/>
  <c r="G167"/>
  <c r="AZ167" s="1"/>
  <c r="K166"/>
  <c r="I166"/>
  <c r="G166"/>
  <c r="AZ166" s="1"/>
  <c r="K165"/>
  <c r="I165"/>
  <c r="G165"/>
  <c r="AZ165" s="1"/>
  <c r="K164"/>
  <c r="I164"/>
  <c r="G164"/>
  <c r="AZ164" s="1"/>
  <c r="K163"/>
  <c r="I163"/>
  <c r="G163"/>
  <c r="AZ163" s="1"/>
  <c r="K162"/>
  <c r="I162"/>
  <c r="G162"/>
  <c r="AZ162" s="1"/>
  <c r="K161"/>
  <c r="I161"/>
  <c r="G161"/>
  <c r="AZ161" s="1"/>
  <c r="K160"/>
  <c r="I160"/>
  <c r="G160"/>
  <c r="AZ160" s="1"/>
  <c r="K159"/>
  <c r="I159"/>
  <c r="G159"/>
  <c r="AZ159" s="1"/>
  <c r="K158"/>
  <c r="I158"/>
  <c r="G158"/>
  <c r="AZ158" s="1"/>
  <c r="K157"/>
  <c r="I157"/>
  <c r="G157"/>
  <c r="AZ157" s="1"/>
  <c r="K156"/>
  <c r="I156"/>
  <c r="G156"/>
  <c r="AZ156" s="1"/>
  <c r="K155"/>
  <c r="I155"/>
  <c r="G155"/>
  <c r="AZ155" s="1"/>
  <c r="K154"/>
  <c r="I154"/>
  <c r="G154"/>
  <c r="AZ154" s="1"/>
  <c r="K153"/>
  <c r="I153"/>
  <c r="G153"/>
  <c r="AZ153" s="1"/>
  <c r="K152"/>
  <c r="I152"/>
  <c r="G152"/>
  <c r="AZ152" s="1"/>
  <c r="K151"/>
  <c r="I151"/>
  <c r="G151"/>
  <c r="AZ151" s="1"/>
  <c r="K150"/>
  <c r="I150"/>
  <c r="G150"/>
  <c r="AZ150" s="1"/>
  <c r="K149"/>
  <c r="I149"/>
  <c r="G149"/>
  <c r="AZ149" s="1"/>
  <c r="K148"/>
  <c r="I148"/>
  <c r="G148"/>
  <c r="AZ148" s="1"/>
  <c r="K147"/>
  <c r="I147"/>
  <c r="G147"/>
  <c r="AZ147" s="1"/>
  <c r="K146"/>
  <c r="I146"/>
  <c r="G146"/>
  <c r="AZ146" s="1"/>
  <c r="K145"/>
  <c r="I145"/>
  <c r="G145"/>
  <c r="AZ145" s="1"/>
  <c r="K144"/>
  <c r="I144"/>
  <c r="G144"/>
  <c r="AZ144" s="1"/>
  <c r="K143"/>
  <c r="I143"/>
  <c r="G143"/>
  <c r="AZ143" s="1"/>
  <c r="K142"/>
  <c r="I142"/>
  <c r="G142"/>
  <c r="AZ142" s="1"/>
  <c r="K141"/>
  <c r="I141"/>
  <c r="G141"/>
  <c r="AZ141" s="1"/>
  <c r="K140"/>
  <c r="I140"/>
  <c r="G140"/>
  <c r="AZ140" s="1"/>
  <c r="K139"/>
  <c r="I139"/>
  <c r="G139"/>
  <c r="AZ139" s="1"/>
  <c r="K138"/>
  <c r="I138"/>
  <c r="G138"/>
  <c r="AZ138" s="1"/>
  <c r="K137"/>
  <c r="I137"/>
  <c r="G137"/>
  <c r="AZ137" s="1"/>
  <c r="K136"/>
  <c r="I136"/>
  <c r="G136"/>
  <c r="AZ136" s="1"/>
  <c r="K135"/>
  <c r="I135"/>
  <c r="G135"/>
  <c r="AZ135" s="1"/>
  <c r="K134"/>
  <c r="I134"/>
  <c r="G134"/>
  <c r="AZ134" s="1"/>
  <c r="K133"/>
  <c r="I133"/>
  <c r="G133"/>
  <c r="AZ133" s="1"/>
  <c r="K132"/>
  <c r="I132"/>
  <c r="G132"/>
  <c r="AZ132" s="1"/>
  <c r="K131"/>
  <c r="I131"/>
  <c r="G131"/>
  <c r="AZ131" s="1"/>
  <c r="K130"/>
  <c r="I130"/>
  <c r="G130"/>
  <c r="AZ130" s="1"/>
  <c r="K129"/>
  <c r="I129"/>
  <c r="G129"/>
  <c r="AZ129" s="1"/>
  <c r="K128"/>
  <c r="I128"/>
  <c r="G128"/>
  <c r="AZ128" s="1"/>
  <c r="K127"/>
  <c r="I127"/>
  <c r="G127"/>
  <c r="AZ127" s="1"/>
  <c r="K126"/>
  <c r="I126"/>
  <c r="G126"/>
  <c r="AZ126" s="1"/>
  <c r="K125"/>
  <c r="I125"/>
  <c r="G125"/>
  <c r="AZ125" s="1"/>
  <c r="K124"/>
  <c r="I124"/>
  <c r="G124"/>
  <c r="AZ124" s="1"/>
  <c r="K123"/>
  <c r="I123"/>
  <c r="G123"/>
  <c r="AZ123" s="1"/>
  <c r="K122"/>
  <c r="I122"/>
  <c r="G122"/>
  <c r="AZ122" s="1"/>
  <c r="K121"/>
  <c r="I121"/>
  <c r="G121"/>
  <c r="AZ121" s="1"/>
  <c r="K120"/>
  <c r="I120"/>
  <c r="G120"/>
  <c r="AZ120" s="1"/>
  <c r="K119"/>
  <c r="I119"/>
  <c r="G119"/>
  <c r="AZ119" s="1"/>
  <c r="K118"/>
  <c r="I118"/>
  <c r="G118"/>
  <c r="AZ118" s="1"/>
  <c r="K117"/>
  <c r="I117"/>
  <c r="G117"/>
  <c r="AZ117" s="1"/>
  <c r="K116"/>
  <c r="I116"/>
  <c r="G116"/>
  <c r="AZ116" s="1"/>
  <c r="K115"/>
  <c r="I115"/>
  <c r="G115"/>
  <c r="AZ115" s="1"/>
  <c r="K114"/>
  <c r="I114"/>
  <c r="G114"/>
  <c r="AZ114" s="1"/>
  <c r="K113"/>
  <c r="I113"/>
  <c r="G113"/>
  <c r="AZ113" s="1"/>
  <c r="K112"/>
  <c r="I112"/>
  <c r="G112"/>
  <c r="AZ112" s="1"/>
  <c r="K111"/>
  <c r="I111"/>
  <c r="G111"/>
  <c r="AZ111" s="1"/>
  <c r="K110"/>
  <c r="I110"/>
  <c r="G110"/>
  <c r="AZ110" s="1"/>
  <c r="K109"/>
  <c r="I109"/>
  <c r="G109"/>
  <c r="AZ109" s="1"/>
  <c r="K108"/>
  <c r="I108"/>
  <c r="G108"/>
  <c r="AZ108" s="1"/>
  <c r="K107"/>
  <c r="I107"/>
  <c r="G107"/>
  <c r="AZ107" s="1"/>
  <c r="K106"/>
  <c r="I106"/>
  <c r="G106"/>
  <c r="AZ106" s="1"/>
  <c r="K105"/>
  <c r="I105"/>
  <c r="G105"/>
  <c r="AZ105" s="1"/>
  <c r="K104"/>
  <c r="I104"/>
  <c r="G104"/>
  <c r="AZ104" s="1"/>
  <c r="K103"/>
  <c r="I103"/>
  <c r="G103"/>
  <c r="AZ103" s="1"/>
  <c r="K102"/>
  <c r="I102"/>
  <c r="G102"/>
  <c r="AZ102" s="1"/>
  <c r="K99"/>
  <c r="I99"/>
  <c r="G99"/>
  <c r="AZ99" s="1"/>
  <c r="K98"/>
  <c r="I98"/>
  <c r="G98"/>
  <c r="AZ98" s="1"/>
  <c r="K97"/>
  <c r="I97"/>
  <c r="G97"/>
  <c r="AZ97" s="1"/>
  <c r="K96"/>
  <c r="I96"/>
  <c r="G96"/>
  <c r="AZ96" s="1"/>
  <c r="K95"/>
  <c r="I95"/>
  <c r="G95"/>
  <c r="AZ95" s="1"/>
  <c r="K94"/>
  <c r="I94"/>
  <c r="G94"/>
  <c r="AZ94" s="1"/>
  <c r="K93"/>
  <c r="I93"/>
  <c r="G93"/>
  <c r="AZ93" s="1"/>
  <c r="K92"/>
  <c r="I92"/>
  <c r="G92"/>
  <c r="AZ92" s="1"/>
  <c r="K91"/>
  <c r="I91"/>
  <c r="G91"/>
  <c r="AZ91" s="1"/>
  <c r="K90"/>
  <c r="I90"/>
  <c r="G90"/>
  <c r="AZ90" s="1"/>
  <c r="K89"/>
  <c r="I89"/>
  <c r="G89"/>
  <c r="AZ89" s="1"/>
  <c r="K88"/>
  <c r="I88"/>
  <c r="G88"/>
  <c r="AZ88" s="1"/>
  <c r="K87"/>
  <c r="I87"/>
  <c r="G87"/>
  <c r="AZ87" s="1"/>
  <c r="K86"/>
  <c r="I86"/>
  <c r="G86"/>
  <c r="AZ86" s="1"/>
  <c r="K85"/>
  <c r="I85"/>
  <c r="G85"/>
  <c r="AZ85" s="1"/>
  <c r="K84"/>
  <c r="I84"/>
  <c r="G84"/>
  <c r="AZ84" s="1"/>
  <c r="K83"/>
  <c r="I83"/>
  <c r="G83"/>
  <c r="AZ83" s="1"/>
  <c r="K82"/>
  <c r="I82"/>
  <c r="G82"/>
  <c r="AZ82" s="1"/>
  <c r="K81"/>
  <c r="I81"/>
  <c r="G81"/>
  <c r="AZ81" s="1"/>
  <c r="K80"/>
  <c r="I80"/>
  <c r="G80"/>
  <c r="AZ80" s="1"/>
  <c r="K79"/>
  <c r="I79"/>
  <c r="G79"/>
  <c r="AZ79" s="1"/>
  <c r="K76"/>
  <c r="I76"/>
  <c r="G76"/>
  <c r="AZ76" s="1"/>
  <c r="K75"/>
  <c r="I75"/>
  <c r="G75"/>
  <c r="AZ75" s="1"/>
  <c r="K74"/>
  <c r="I74"/>
  <c r="G74"/>
  <c r="AZ74" s="1"/>
  <c r="K73"/>
  <c r="I73"/>
  <c r="G73"/>
  <c r="AZ73" s="1"/>
  <c r="K72"/>
  <c r="I72"/>
  <c r="I77" s="1"/>
  <c r="Y77" s="1"/>
  <c r="G72"/>
  <c r="AZ72" s="1"/>
  <c r="K69"/>
  <c r="I69"/>
  <c r="G69"/>
  <c r="AZ69" s="1"/>
  <c r="K68"/>
  <c r="I68"/>
  <c r="G68"/>
  <c r="AZ68" s="1"/>
  <c r="K67"/>
  <c r="I67"/>
  <c r="G67"/>
  <c r="AZ67" s="1"/>
  <c r="K66"/>
  <c r="I66"/>
  <c r="G66"/>
  <c r="AZ66" s="1"/>
  <c r="K65"/>
  <c r="I65"/>
  <c r="G65"/>
  <c r="AZ65" s="1"/>
  <c r="K64"/>
  <c r="I64"/>
  <c r="G64"/>
  <c r="AZ64" s="1"/>
  <c r="K63"/>
  <c r="I63"/>
  <c r="G63"/>
  <c r="AZ63" s="1"/>
  <c r="K62"/>
  <c r="I62"/>
  <c r="G62"/>
  <c r="AZ62" s="1"/>
  <c r="K61"/>
  <c r="I61"/>
  <c r="G61"/>
  <c r="AZ61" s="1"/>
  <c r="K60"/>
  <c r="I60"/>
  <c r="G60"/>
  <c r="AZ60" s="1"/>
  <c r="K59"/>
  <c r="I59"/>
  <c r="G59"/>
  <c r="AZ59" s="1"/>
  <c r="K58"/>
  <c r="I58"/>
  <c r="G58"/>
  <c r="AZ58" s="1"/>
  <c r="K57"/>
  <c r="I57"/>
  <c r="G57"/>
  <c r="AZ57" s="1"/>
  <c r="K56"/>
  <c r="I56"/>
  <c r="G56"/>
  <c r="AZ56" s="1"/>
  <c r="K55"/>
  <c r="I55"/>
  <c r="G55"/>
  <c r="AZ55" s="1"/>
  <c r="K54"/>
  <c r="I54"/>
  <c r="G54"/>
  <c r="AZ54" s="1"/>
  <c r="K53"/>
  <c r="I53"/>
  <c r="G53"/>
  <c r="AZ53" s="1"/>
  <c r="K52"/>
  <c r="I52"/>
  <c r="G52"/>
  <c r="AZ52" s="1"/>
  <c r="K51"/>
  <c r="I51"/>
  <c r="G51"/>
  <c r="AZ51" s="1"/>
  <c r="K50"/>
  <c r="I50"/>
  <c r="G50"/>
  <c r="AZ50" s="1"/>
  <c r="K49"/>
  <c r="I49"/>
  <c r="G49"/>
  <c r="AZ49" s="1"/>
  <c r="K48"/>
  <c r="I48"/>
  <c r="G48"/>
  <c r="AZ48" s="1"/>
  <c r="K47"/>
  <c r="I47"/>
  <c r="G47"/>
  <c r="AZ47" s="1"/>
  <c r="K46"/>
  <c r="I46"/>
  <c r="G46"/>
  <c r="AZ46" s="1"/>
  <c r="K45"/>
  <c r="I45"/>
  <c r="G45"/>
  <c r="AZ45" s="1"/>
  <c r="K44"/>
  <c r="I44"/>
  <c r="G44"/>
  <c r="AZ44" s="1"/>
  <c r="K43"/>
  <c r="I43"/>
  <c r="G43"/>
  <c r="AZ43" s="1"/>
  <c r="K42"/>
  <c r="I42"/>
  <c r="G42"/>
  <c r="AZ42" s="1"/>
  <c r="K41"/>
  <c r="I41"/>
  <c r="G41"/>
  <c r="AZ41" s="1"/>
  <c r="K40"/>
  <c r="I40"/>
  <c r="G40"/>
  <c r="AZ40" s="1"/>
  <c r="K39"/>
  <c r="I39"/>
  <c r="G39"/>
  <c r="AZ39" s="1"/>
  <c r="K38"/>
  <c r="I38"/>
  <c r="G38"/>
  <c r="AZ38" s="1"/>
  <c r="K37"/>
  <c r="I37"/>
  <c r="G37"/>
  <c r="AZ37" s="1"/>
  <c r="K36"/>
  <c r="I36"/>
  <c r="G36"/>
  <c r="AZ36" s="1"/>
  <c r="K35"/>
  <c r="I35"/>
  <c r="G35"/>
  <c r="AZ35" s="1"/>
  <c r="K34"/>
  <c r="I34"/>
  <c r="G34"/>
  <c r="AZ34" s="1"/>
  <c r="K33"/>
  <c r="I33"/>
  <c r="G33"/>
  <c r="AZ33" s="1"/>
  <c r="K32"/>
  <c r="I32"/>
  <c r="G32"/>
  <c r="AZ32" s="1"/>
  <c r="K31"/>
  <c r="I31"/>
  <c r="G31"/>
  <c r="AZ31" s="1"/>
  <c r="K30"/>
  <c r="I30"/>
  <c r="G30"/>
  <c r="AZ30" s="1"/>
  <c r="K29"/>
  <c r="I29"/>
  <c r="G29"/>
  <c r="AZ29" s="1"/>
  <c r="K28"/>
  <c r="I28"/>
  <c r="G28"/>
  <c r="AZ28" s="1"/>
  <c r="K27"/>
  <c r="I27"/>
  <c r="G27"/>
  <c r="AZ27" s="1"/>
  <c r="K26"/>
  <c r="I26"/>
  <c r="G26"/>
  <c r="AZ26" s="1"/>
  <c r="K25"/>
  <c r="I25"/>
  <c r="G25"/>
  <c r="AZ25" s="1"/>
  <c r="K24"/>
  <c r="I24"/>
  <c r="G24"/>
  <c r="AZ24" s="1"/>
  <c r="K23"/>
  <c r="I23"/>
  <c r="G23"/>
  <c r="AZ23" s="1"/>
  <c r="K22"/>
  <c r="I22"/>
  <c r="G22"/>
  <c r="AZ22" s="1"/>
  <c r="K21"/>
  <c r="I21"/>
  <c r="G21"/>
  <c r="AZ21" s="1"/>
  <c r="K20"/>
  <c r="I20"/>
  <c r="G20"/>
  <c r="AZ20" s="1"/>
  <c r="K19"/>
  <c r="I19"/>
  <c r="G19"/>
  <c r="AZ19" s="1"/>
  <c r="K18"/>
  <c r="I18"/>
  <c r="G18"/>
  <c r="AZ18" s="1"/>
  <c r="K17"/>
  <c r="I17"/>
  <c r="G17"/>
  <c r="AZ17" s="1"/>
  <c r="K16"/>
  <c r="I16"/>
  <c r="G16"/>
  <c r="AZ16" s="1"/>
  <c r="K15"/>
  <c r="I15"/>
  <c r="G15"/>
  <c r="AZ15" s="1"/>
  <c r="K14"/>
  <c r="I14"/>
  <c r="G14"/>
  <c r="AZ14" s="1"/>
  <c r="K13"/>
  <c r="I13"/>
  <c r="G13"/>
  <c r="AZ13" s="1"/>
  <c r="K12"/>
  <c r="I12"/>
  <c r="G12"/>
  <c r="AZ12" s="1"/>
  <c r="K11"/>
  <c r="I11"/>
  <c r="G11"/>
  <c r="AZ11" s="1"/>
  <c r="K10"/>
  <c r="I10"/>
  <c r="G10"/>
  <c r="AZ10" s="1"/>
  <c r="K9"/>
  <c r="I9"/>
  <c r="G9"/>
  <c r="AZ9" s="1"/>
  <c r="K8"/>
  <c r="I8"/>
  <c r="G8"/>
  <c r="AZ8" s="1"/>
  <c r="I35" i="2"/>
  <c r="H20" s="1"/>
  <c r="H21" s="1"/>
  <c r="H35"/>
  <c r="H18" s="1"/>
  <c r="G34"/>
  <c r="G33"/>
  <c r="G32"/>
  <c r="G30"/>
  <c r="G29"/>
  <c r="D21"/>
  <c r="D19"/>
  <c r="F35" l="1"/>
  <c r="H19"/>
  <c r="G16" i="12"/>
  <c r="Z16" s="1"/>
  <c r="I22"/>
  <c r="Y22" s="1"/>
  <c r="G22"/>
  <c r="Z22" s="1"/>
  <c r="I16"/>
  <c r="Y16" s="1"/>
  <c r="K23"/>
  <c r="G9"/>
  <c r="Z9" s="1"/>
  <c r="K9" i="11"/>
  <c r="X9" s="1"/>
  <c r="K10" s="1"/>
  <c r="G9"/>
  <c r="Z9" s="1"/>
  <c r="G10" s="1"/>
  <c r="K9" i="10"/>
  <c r="X9" s="1"/>
  <c r="K10" s="1"/>
  <c r="G9" i="9"/>
  <c r="Z9" s="1"/>
  <c r="G10" s="1"/>
  <c r="K9"/>
  <c r="X9" s="1"/>
  <c r="K10" s="1"/>
  <c r="K9" i="8"/>
  <c r="X9" s="1"/>
  <c r="K10" s="1"/>
  <c r="I49" i="7"/>
  <c r="Y49" s="1"/>
  <c r="I50" s="1"/>
  <c r="G49"/>
  <c r="Z49" s="1"/>
  <c r="K49"/>
  <c r="X49" s="1"/>
  <c r="K50" s="1"/>
  <c r="G9"/>
  <c r="Z9" s="1"/>
  <c r="K9" i="6"/>
  <c r="X9" s="1"/>
  <c r="K10" s="1"/>
  <c r="G9"/>
  <c r="Z9" s="1"/>
  <c r="G10" s="1"/>
  <c r="G35" i="2"/>
  <c r="H16" s="1"/>
  <c r="K9" i="5"/>
  <c r="X9" s="1"/>
  <c r="K10" s="1"/>
  <c r="G125" i="4"/>
  <c r="Z125" s="1"/>
  <c r="I128"/>
  <c r="Y128" s="1"/>
  <c r="G128"/>
  <c r="Z128" s="1"/>
  <c r="I125"/>
  <c r="Y125" s="1"/>
  <c r="K122"/>
  <c r="X122" s="1"/>
  <c r="I122"/>
  <c r="Y122" s="1"/>
  <c r="G122"/>
  <c r="Z122" s="1"/>
  <c r="G95"/>
  <c r="Z95" s="1"/>
  <c r="G98"/>
  <c r="Z98" s="1"/>
  <c r="I106"/>
  <c r="Y106" s="1"/>
  <c r="G106"/>
  <c r="Z106" s="1"/>
  <c r="I71"/>
  <c r="Y71" s="1"/>
  <c r="K71"/>
  <c r="X71" s="1"/>
  <c r="K103"/>
  <c r="X103" s="1"/>
  <c r="I103"/>
  <c r="Y103" s="1"/>
  <c r="G103"/>
  <c r="Z103" s="1"/>
  <c r="I98"/>
  <c r="Y98" s="1"/>
  <c r="K89"/>
  <c r="X89" s="1"/>
  <c r="K95"/>
  <c r="X95" s="1"/>
  <c r="I95"/>
  <c r="Y95" s="1"/>
  <c r="G71"/>
  <c r="Z71" s="1"/>
  <c r="G89"/>
  <c r="Z89" s="1"/>
  <c r="I89"/>
  <c r="Y89" s="1"/>
  <c r="G67"/>
  <c r="Z67" s="1"/>
  <c r="K67"/>
  <c r="X67" s="1"/>
  <c r="I67"/>
  <c r="Y67" s="1"/>
  <c r="G62"/>
  <c r="Z62" s="1"/>
  <c r="K62"/>
  <c r="X62" s="1"/>
  <c r="I62"/>
  <c r="Y62" s="1"/>
  <c r="K54"/>
  <c r="X54" s="1"/>
  <c r="I54"/>
  <c r="Y54" s="1"/>
  <c r="G54"/>
  <c r="Z54" s="1"/>
  <c r="K48"/>
  <c r="X48" s="1"/>
  <c r="G48"/>
  <c r="Z48" s="1"/>
  <c r="I48"/>
  <c r="Y48" s="1"/>
  <c r="K44"/>
  <c r="X44" s="1"/>
  <c r="G44"/>
  <c r="Z44" s="1"/>
  <c r="I44"/>
  <c r="Y44" s="1"/>
  <c r="I39"/>
  <c r="Y39" s="1"/>
  <c r="K39"/>
  <c r="X39" s="1"/>
  <c r="G39"/>
  <c r="Z39" s="1"/>
  <c r="K193" i="3"/>
  <c r="X193" s="1"/>
  <c r="I193"/>
  <c r="Y193" s="1"/>
  <c r="G193"/>
  <c r="Z193" s="1"/>
  <c r="K187"/>
  <c r="X187" s="1"/>
  <c r="I187"/>
  <c r="Y187" s="1"/>
  <c r="G187"/>
  <c r="Z187" s="1"/>
  <c r="G183"/>
  <c r="Z183" s="1"/>
  <c r="K180"/>
  <c r="X180" s="1"/>
  <c r="I180"/>
  <c r="Y180" s="1"/>
  <c r="G180"/>
  <c r="Z180" s="1"/>
  <c r="K77"/>
  <c r="X77" s="1"/>
  <c r="I171"/>
  <c r="Y171" s="1"/>
  <c r="G171"/>
  <c r="Z171" s="1"/>
  <c r="K171"/>
  <c r="X171" s="1"/>
  <c r="G77"/>
  <c r="Z77" s="1"/>
  <c r="K100"/>
  <c r="X100" s="1"/>
  <c r="G100"/>
  <c r="Z100" s="1"/>
  <c r="I100"/>
  <c r="Y100" s="1"/>
  <c r="K70"/>
  <c r="X70" s="1"/>
  <c r="I70"/>
  <c r="Y70" s="1"/>
  <c r="E30" i="2"/>
  <c r="E35"/>
  <c r="E29"/>
  <c r="E31"/>
  <c r="E33"/>
  <c r="G70" i="3"/>
  <c r="Z70" s="1"/>
  <c r="E34" i="2"/>
  <c r="E32"/>
  <c r="I23" i="12" l="1"/>
  <c r="G23"/>
  <c r="G50" i="7"/>
  <c r="H17" i="2"/>
  <c r="H22" s="1"/>
  <c r="K129" i="4"/>
  <c r="G129"/>
  <c r="I129"/>
  <c r="G194" i="3"/>
  <c r="K194"/>
  <c r="I194"/>
</calcChain>
</file>

<file path=xl/sharedStrings.xml><?xml version="1.0" encoding="utf-8"?>
<sst xmlns="http://schemas.openxmlformats.org/spreadsheetml/2006/main" count="1404" uniqueCount="697">
  <si>
    <t>Vyplňte  následující údaje o Vaší společnosti</t>
  </si>
  <si>
    <t>Obchodní název</t>
  </si>
  <si>
    <t xml:space="preserve"> 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</si>
  <si>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</si>
  <si>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</si>
  <si>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</si>
  <si>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</si>
  <si>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</si>
  <si>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</si>
  <si>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</si>
  <si>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</si>
  <si>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</si>
  <si>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se žlutým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</si>
  <si>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r>
      <t xml:space="preserve">Veškeré mezisoučty se počítají automaticky. Hodnotu </t>
    </r>
    <r>
      <rPr>
        <b/>
        <sz val="9"/>
        <rFont val="Arial CE"/>
        <family val="2"/>
        <charset val="238"/>
      </rPr>
      <t>základu DPH</t>
    </r>
    <r>
      <rPr>
        <sz val="9"/>
        <rFont val="Arial CE"/>
        <family val="2"/>
        <charset val="238"/>
      </rPr>
      <t xml:space="preserve"> zadejte ručně do příslušného sloupce v listu OBJEKT.</t>
    </r>
  </si>
  <si>
    <t>RTS</t>
  </si>
  <si>
    <t>Krycí list zakázky</t>
  </si>
  <si>
    <t>Stavba :</t>
  </si>
  <si>
    <t>Objednatel :</t>
  </si>
  <si>
    <t>IČO :</t>
  </si>
  <si>
    <t>DIČ :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</si>
  <si>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</si>
  <si>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</si>
  <si>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</si>
  <si>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</si>
  <si>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</si>
  <si>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</si>
  <si>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</si>
  <si>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Celkem</t>
  </si>
  <si>
    <t>Základ DPH 0 %</t>
  </si>
  <si>
    <t>z</t>
  </si>
  <si>
    <t>Celkem za stavbu</t>
  </si>
  <si>
    <t>Poznámky uchazeče k zadání</t>
  </si>
  <si>
    <t xml:space="preserve">Položkové zadání 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</si>
  <si>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</si>
  <si>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</si>
  <si>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</si>
  <si>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</si>
  <si>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</si>
  <si>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</si>
  <si>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</si>
  <si>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</si>
  <si>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</si>
  <si>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</si>
  <si>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</si>
  <si>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</si>
  <si>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</si>
  <si>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</si>
  <si>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</si>
  <si>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</si>
  <si>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</si>
  <si>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</si>
  <si>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Celkem za objekt</t>
  </si>
  <si>
    <t>111203201R00</t>
  </si>
  <si>
    <t xml:space="preserve">Odstranění křovin s ponech. kořenů, pl.do 1000 m2 </t>
  </si>
  <si>
    <t>113105113R00</t>
  </si>
  <si>
    <t xml:space="preserve">Rozebrání dlažeb z lom. kamene do MC, spáry s MC </t>
  </si>
  <si>
    <t>113106123U00</t>
  </si>
  <si>
    <t xml:space="preserve">Rozebr zámk dlažba pro pěší komun </t>
  </si>
  <si>
    <t>113107124R00</t>
  </si>
  <si>
    <t xml:space="preserve">Odstranění podkladu pl. 200 m2,kam.drcené tl.40 cm </t>
  </si>
  <si>
    <t>113107141R00</t>
  </si>
  <si>
    <t xml:space="preserve">Odstranění podkladu pl. do 200 m2, živice tl. 5 cm </t>
  </si>
  <si>
    <t>113107142R00</t>
  </si>
  <si>
    <t xml:space="preserve">Odstranění podkladu pl.do 200 m2, živice tl. 10 cm </t>
  </si>
  <si>
    <t>113107520R00</t>
  </si>
  <si>
    <t xml:space="preserve">Odstranění podkladu pl. 50 m2,kam.drcené tl.20 cm </t>
  </si>
  <si>
    <t>113107530R00</t>
  </si>
  <si>
    <t xml:space="preserve">Odstranění podkladu pl. 50 m2,kam.drcené tl.30 cm </t>
  </si>
  <si>
    <t>113109310R00</t>
  </si>
  <si>
    <t xml:space="preserve">Odstranění podkladu pl.50 m2, bet.prostý tl.10 cm </t>
  </si>
  <si>
    <t>113151113R00</t>
  </si>
  <si>
    <t xml:space="preserve">Fréz.živič.krytu pl.do 500 m2,pruh do 75 cm,tl.4cm </t>
  </si>
  <si>
    <t>113151115R00</t>
  </si>
  <si>
    <t xml:space="preserve">Fréz.živič krytu pl.do 500 m2,pruh do 75 cm,tl.6cm </t>
  </si>
  <si>
    <t>113151116R00</t>
  </si>
  <si>
    <t xml:space="preserve">Fréz.živič.krytu pl.do 500 m2,pruh do 75 cm,tl.7cm </t>
  </si>
  <si>
    <t>113201111R00</t>
  </si>
  <si>
    <t xml:space="preserve">Vytrhání obrubníků chodníkových a parkových </t>
  </si>
  <si>
    <t>m</t>
  </si>
  <si>
    <t>113202111R00</t>
  </si>
  <si>
    <t xml:space="preserve">Vytrhání obrub obrubníků silničních </t>
  </si>
  <si>
    <t>113203111R00</t>
  </si>
  <si>
    <t xml:space="preserve">Vytrhání obrub z dlažebních kostek </t>
  </si>
  <si>
    <t>115101202R00</t>
  </si>
  <si>
    <t xml:space="preserve">Čerpání vody do výšky 10 m, přítok 500-1000 l/min </t>
  </si>
  <si>
    <t>h</t>
  </si>
  <si>
    <t>115101302R00</t>
  </si>
  <si>
    <t xml:space="preserve">Pohotovost čerp.soupravy, výška 10 m,přítok 1000 l </t>
  </si>
  <si>
    <t>den</t>
  </si>
  <si>
    <t>119001401R00</t>
  </si>
  <si>
    <t xml:space="preserve">Dočasné zajištění ocelového potrubí do DN 200 mm </t>
  </si>
  <si>
    <t>119001412R00</t>
  </si>
  <si>
    <t xml:space="preserve">Dočasné zajištění betonového potrubí DN 200-500 mm </t>
  </si>
  <si>
    <t>119001421R00</t>
  </si>
  <si>
    <t xml:space="preserve">Dočasné zajištění kabelů - do počtu 3 kabelů </t>
  </si>
  <si>
    <t>120001101R00</t>
  </si>
  <si>
    <t xml:space="preserve">Příplatek za ztížení vykopávky v blízkosti vedení </t>
  </si>
  <si>
    <t>m3</t>
  </si>
  <si>
    <t>121101100R00</t>
  </si>
  <si>
    <t xml:space="preserve">Sejmutí ornice, pl. do 400 m2, přemístění do 50 m </t>
  </si>
  <si>
    <t>127301401R00</t>
  </si>
  <si>
    <t xml:space="preserve">Hloubení rýh pod vodou v hor.3-4 do 1000 m3 </t>
  </si>
  <si>
    <t>131101201R00</t>
  </si>
  <si>
    <t xml:space="preserve">Hloubení zapažených jam v hor.2 do 100 m3 </t>
  </si>
  <si>
    <t>131201201R00</t>
  </si>
  <si>
    <t xml:space="preserve">Hloubení zapažených jam v hor.3 do 100 m3 </t>
  </si>
  <si>
    <t>131201209R00</t>
  </si>
  <si>
    <t xml:space="preserve">Příplatek za lepivost - hloubení zapaž.jam v hor.3 </t>
  </si>
  <si>
    <t>131301201R00</t>
  </si>
  <si>
    <t xml:space="preserve">Hloubení zapažených jam v hor.4 do 100 m3 </t>
  </si>
  <si>
    <t>131301209R00</t>
  </si>
  <si>
    <t xml:space="preserve">Příplatek za lepivost - hloubení zapaž.jam v hor.4 </t>
  </si>
  <si>
    <t>132101203R00</t>
  </si>
  <si>
    <t xml:space="preserve">Hloubení rýh šířky do 200 cm v hor.2 do 10000 m3 </t>
  </si>
  <si>
    <t>132201203R00</t>
  </si>
  <si>
    <t xml:space="preserve">Hloubení rýh šířky do 200 cm v hor.3 do 10000 m3 </t>
  </si>
  <si>
    <t>132201209R00</t>
  </si>
  <si>
    <t xml:space="preserve">Příplatek za lepivost - hloubení rýh 200cm v hor.3 </t>
  </si>
  <si>
    <t>132301202R00</t>
  </si>
  <si>
    <t xml:space="preserve">Hloubení rýh šířky do 200 cm v hor.4 do 1000 m3 </t>
  </si>
  <si>
    <t>132301209R00</t>
  </si>
  <si>
    <t xml:space="preserve">Příplatek za lepivost - hloubení rýh 200cm v hor.4 </t>
  </si>
  <si>
    <t>139601102R00</t>
  </si>
  <si>
    <t xml:space="preserve">Ruční výkop jam, rýh a šachet v hornině tř. 3 </t>
  </si>
  <si>
    <t>141721111U00</t>
  </si>
  <si>
    <t xml:space="preserve">Horizont vrtání hl-6m dl-160m D-63 </t>
  </si>
  <si>
    <t>141721112U00</t>
  </si>
  <si>
    <t xml:space="preserve">Horizont vrtání hl-6m dl-160m D-90 </t>
  </si>
  <si>
    <t>141721116U00</t>
  </si>
  <si>
    <t xml:space="preserve">Horizont vrtání hl-6m dl-160m D-225 </t>
  </si>
  <si>
    <t>151201101R00</t>
  </si>
  <si>
    <t xml:space="preserve">Pažení a rozepření stěn rýh - zátažné - hl. do 2 m </t>
  </si>
  <si>
    <t>151201102R00</t>
  </si>
  <si>
    <t xml:space="preserve">Pažení a rozepření stěn rýh - zátažné - hl. do 4 m </t>
  </si>
  <si>
    <t>151201111R00</t>
  </si>
  <si>
    <t xml:space="preserve">Odstranění pažení stěn rýh - zátažné - hl. do 2 m </t>
  </si>
  <si>
    <t>151201112R00</t>
  </si>
  <si>
    <t xml:space="preserve">Odstranění pažení stěn rýh - zátažné - hl. do 4 m </t>
  </si>
  <si>
    <t>151201201R00</t>
  </si>
  <si>
    <t xml:space="preserve">Pažení stěn výkopu - zátažné - hloubky do 4 m </t>
  </si>
  <si>
    <t>151201211R00</t>
  </si>
  <si>
    <t xml:space="preserve">Odstranění pažení stěn - zátažné - hl. do 4 m </t>
  </si>
  <si>
    <t>151201301R00</t>
  </si>
  <si>
    <t xml:space="preserve">Rozepření stěn pažení - zátažné -  hl. do 4 m </t>
  </si>
  <si>
    <t>151201311R00</t>
  </si>
  <si>
    <t xml:space="preserve">Odstranění rozepření stěn - zátažné - hl. do 4 m </t>
  </si>
  <si>
    <t>161101101R00</t>
  </si>
  <si>
    <t xml:space="preserve">Svislé přemístění výkopku z hor.1-4 do 2,5 m </t>
  </si>
  <si>
    <t>161101102R00</t>
  </si>
  <si>
    <t xml:space="preserve">Svislé přemístění výkopku z hor.1-4 do 4,0 m 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</si>
  <si>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</si>
  <si>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</si>
  <si>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</si>
  <si>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</si>
  <si>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171201201R00</t>
  </si>
  <si>
    <t xml:space="preserve">Uložení sypaniny na skládku </t>
  </si>
  <si>
    <t>174101101R00</t>
  </si>
  <si>
    <t xml:space="preserve">Zásyp jam, rýh, šachet se zhutněním </t>
  </si>
  <si>
    <t>175101101RT2</t>
  </si>
  <si>
    <t>Obsyp potrubí bez prohození sypaniny s dodáním štěrkopísku frakce 0 - 22 mm</t>
  </si>
  <si>
    <t>180402111R00</t>
  </si>
  <si>
    <t xml:space="preserve">Založení trávníku parkového výsevem v rovině </t>
  </si>
  <si>
    <t>181201101R00</t>
  </si>
  <si>
    <t xml:space="preserve">Úprava pláně v násypech v hor. 1-4, bez zhutnění </t>
  </si>
  <si>
    <t>181301104R00</t>
  </si>
  <si>
    <t xml:space="preserve">Rozprostření ornice, rovina, tl. 20-25 cm,do 500m2 </t>
  </si>
  <si>
    <t>141700109R</t>
  </si>
  <si>
    <t>Protlak neřízený z trub ocel 219mm v hor.1 - 4 vč vtažení potrubí výtlaku PE dn63</t>
  </si>
  <si>
    <t>199000002R00</t>
  </si>
  <si>
    <t xml:space="preserve">Poplatek za skládku horniny </t>
  </si>
  <si>
    <t>t</t>
  </si>
  <si>
    <t>199991101R</t>
  </si>
  <si>
    <t>vnitrostaveništní doprava písku do 3km podsyp a obsyp</t>
  </si>
  <si>
    <t>00572400</t>
  </si>
  <si>
    <t>Směs travní parková I. běžná zátěž PROFI</t>
  </si>
  <si>
    <t>kg</t>
  </si>
  <si>
    <t>58344197</t>
  </si>
  <si>
    <t>Štěrkodrtě frakce 0-63 A</t>
  </si>
  <si>
    <t>T</t>
  </si>
  <si>
    <t>141-01</t>
  </si>
  <si>
    <t xml:space="preserve">trubka ocelová D219 tl. 8mm </t>
  </si>
  <si>
    <t>143-35</t>
  </si>
  <si>
    <t xml:space="preserve">kluzné objímky </t>
  </si>
  <si>
    <t>ks</t>
  </si>
  <si>
    <t>4</t>
  </si>
  <si>
    <t>Vodorovné konstrukce</t>
  </si>
  <si>
    <t>451572111R00</t>
  </si>
  <si>
    <t xml:space="preserve">Lože pod potrubí z kameniva těženého 0 - 4 mm </t>
  </si>
  <si>
    <t>452313141R00</t>
  </si>
  <si>
    <t xml:space="preserve">Bloky pro potrubí z betonu C 16/20 </t>
  </si>
  <si>
    <t>452353101R00</t>
  </si>
  <si>
    <t xml:space="preserve">Bednění bloků pod potrubí </t>
  </si>
  <si>
    <t>463211111R00</t>
  </si>
  <si>
    <t xml:space="preserve">Rovnanina z lomového kamene s vyklínováním spár </t>
  </si>
  <si>
    <t>462511111RXX</t>
  </si>
  <si>
    <t xml:space="preserve">Zához z lom. kamene s dodáním - zřízení </t>
  </si>
  <si>
    <t>5</t>
  </si>
  <si>
    <t>Komunikace</t>
  </si>
  <si>
    <t>561241012U00</t>
  </si>
  <si>
    <t xml:space="preserve">Cem stabilizace tl13cm </t>
  </si>
  <si>
    <t>564761111R00</t>
  </si>
  <si>
    <t xml:space="preserve">Podklad z kameniva drceného vel.32-63 mm,tl. 20 cm </t>
  </si>
  <si>
    <t>564762113R00</t>
  </si>
  <si>
    <t xml:space="preserve">Podklad z kam.drceného 32-63 s výplň.kamen. 22 cm </t>
  </si>
  <si>
    <t>564782111R00</t>
  </si>
  <si>
    <t xml:space="preserve">Podklad z kam.drceného 32-63 s výplň.kamen. 30 cm </t>
  </si>
  <si>
    <t>564861111R00</t>
  </si>
  <si>
    <t xml:space="preserve">Podklad ze štěrkodrti po zhutnění tloušťky 20 cm </t>
  </si>
  <si>
    <t>565131111RT3</t>
  </si>
  <si>
    <t>Podklad z obal kamen. ACP 16+, š. do 3 m, tl. 5 cm plochy 101-200 m2</t>
  </si>
  <si>
    <t>565161121RT3</t>
  </si>
  <si>
    <t>Podklad kamen. obal. asfaltem tř.2 do 3 m, tl.8 cm plochy 101-200 m2</t>
  </si>
  <si>
    <t>565171111RT3</t>
  </si>
  <si>
    <t>Podklad z obal kamen. ACP 22+, š. do 3 m, tl.10 cm plochy 101-200 m2</t>
  </si>
  <si>
    <t>565171112RT3</t>
  </si>
  <si>
    <t>Podklad z obal kamen. ACP 22+, š. do 3 m, tl.11 cm plochy 101-200 m2</t>
  </si>
  <si>
    <t>567114113U00</t>
  </si>
  <si>
    <t xml:space="preserve">Podkl beton tř PBIII tl 100mm </t>
  </si>
  <si>
    <t>573211111R00</t>
  </si>
  <si>
    <t xml:space="preserve">Postřik živičný spojovací z asfaltu 0,5-0,7 kg/m2 </t>
  </si>
  <si>
    <t>577131111RT3</t>
  </si>
  <si>
    <t>Beton asfalt. ACO 11+ obrusný, š. do 3 m, tl. 4 cm plochy 101-200 m2, místní komunikace</t>
  </si>
  <si>
    <t>577132111RT2</t>
  </si>
  <si>
    <t>Beton asfalt. ACO 11+ obrusný, š.nad 3 m, tl. 4 cm plochy 201-1000 m2</t>
  </si>
  <si>
    <t>577151123RT3</t>
  </si>
  <si>
    <t>Beton asfalt. ACL 16+ ložný, š. do 3 m, tl. 6 cm plochy 101-200 m2</t>
  </si>
  <si>
    <t>577161124RT3</t>
  </si>
  <si>
    <t>Beton asfalt. ACL 16+ ložný, š. do 3 m, tl. 7 cm plochy 101-200 m2</t>
  </si>
  <si>
    <t>594111111R00</t>
  </si>
  <si>
    <t>Dlažba z lomového kamene,lože z kam.těž.do 5 cm betonová dlažba</t>
  </si>
  <si>
    <t>596211112U00</t>
  </si>
  <si>
    <t xml:space="preserve">Klad zámk dl tl60 skA -300m2 chod </t>
  </si>
  <si>
    <t>596291111R00</t>
  </si>
  <si>
    <t xml:space="preserve">Řezání zámkové dlažby tl. 60 mm </t>
  </si>
  <si>
    <t>922623732R00</t>
  </si>
  <si>
    <t xml:space="preserve">Úprava postřikem infiltračním 1 kg/m2 </t>
  </si>
  <si>
    <t>592- 44</t>
  </si>
  <si>
    <t>Dlažba 20x10x6 cm přírodní "cihla"</t>
  </si>
  <si>
    <t>592-51</t>
  </si>
  <si>
    <t xml:space="preserve">dlažba betonová 300x300x45mm </t>
  </si>
  <si>
    <t>8</t>
  </si>
  <si>
    <t>Trubní vedení</t>
  </si>
  <si>
    <t>857601101R00</t>
  </si>
  <si>
    <t xml:space="preserve">Montáž tvarovek jednoosých, tvárná litina DN 80 </t>
  </si>
  <si>
    <t>kus</t>
  </si>
  <si>
    <t>857701101R00</t>
  </si>
  <si>
    <t xml:space="preserve">Montáž tvarovek odbočných, tvárná litina DN 80 </t>
  </si>
  <si>
    <t>871211121R00</t>
  </si>
  <si>
    <t xml:space="preserve">Montáž trubek polyetylenových ve výkopu 63 mm </t>
  </si>
  <si>
    <t>871231121R00</t>
  </si>
  <si>
    <t xml:space="preserve">Montáž trubek polyetylenových ve výkopu d 75 mm </t>
  </si>
  <si>
    <t>871241121R00</t>
  </si>
  <si>
    <t xml:space="preserve">Montáž potrubí polyetylenového ve výkopu d 90 mm </t>
  </si>
  <si>
    <t>877212121R00</t>
  </si>
  <si>
    <t xml:space="preserve">Přirážka za 1 spoj elektrotvarovky d 63 mm </t>
  </si>
  <si>
    <t>877232121R00</t>
  </si>
  <si>
    <t xml:space="preserve">Přirážka za 1 spoj elektrotvarovky d 75 mm </t>
  </si>
  <si>
    <t>877242121R00</t>
  </si>
  <si>
    <t xml:space="preserve">Přirážka za 1 spoj elektrotvarovky d 90 mm </t>
  </si>
  <si>
    <t>877355121R00</t>
  </si>
  <si>
    <t>Výřez a montáž tvarovky z plastu na potrubí DN 200 PVC DN80</t>
  </si>
  <si>
    <t>891241111R00</t>
  </si>
  <si>
    <t xml:space="preserve">Montáž vodovodních šoupátek ve výkopu DN 80 </t>
  </si>
  <si>
    <t>891241221R00</t>
  </si>
  <si>
    <t xml:space="preserve">Montáž vodovod. šoupátek šacht. kolečko DN 80 </t>
  </si>
  <si>
    <t>891243321R00</t>
  </si>
  <si>
    <t xml:space="preserve">Montáž ventilů odvzdušňovacích přírub. DN 80 </t>
  </si>
  <si>
    <t>891244121R00</t>
  </si>
  <si>
    <t xml:space="preserve">Montáž kompenzátorů, montážních vložek DN 80 </t>
  </si>
  <si>
    <t>892241111R00</t>
  </si>
  <si>
    <t xml:space="preserve">Tlaková zkouška vodovodního potrubí DN 80 </t>
  </si>
  <si>
    <t>894421112RT1</t>
  </si>
  <si>
    <t>Osazení betonových dílců šachet skruže rovné, na kroužek, do 1,4 t</t>
  </si>
  <si>
    <t>894422111RT1</t>
  </si>
  <si>
    <t>Osazení betonových dílců šachet dle DIN 4034 skruže přechodové, na kroužek</t>
  </si>
  <si>
    <t>894423111R00</t>
  </si>
  <si>
    <t>Osazení betonových dílců šachet dna</t>
  </si>
  <si>
    <t>894423114R00</t>
  </si>
  <si>
    <t xml:space="preserve">Osaz. bet. dílců šachet, dna, na kroužek, do 5,0 t </t>
  </si>
  <si>
    <t>899103111R00</t>
  </si>
  <si>
    <t xml:space="preserve">Osazení poklopu s rámem do 150 kg </t>
  </si>
  <si>
    <t>899401112R00</t>
  </si>
  <si>
    <t xml:space="preserve">Osazení poklopů litinových šoupátkových </t>
  </si>
  <si>
    <t>889551121</t>
  </si>
  <si>
    <t>Jádrové vrtání otvoru pro výtlak do pr 150mm vč těsnění prostupu</t>
  </si>
  <si>
    <t>8955622</t>
  </si>
  <si>
    <t xml:space="preserve">D+M výstražné fólie </t>
  </si>
  <si>
    <t>8955623</t>
  </si>
  <si>
    <t xml:space="preserve">D+M signální vodič </t>
  </si>
  <si>
    <t>286-1351</t>
  </si>
  <si>
    <t>trubka PE100 SDR17 dn160 ochranná trubka</t>
  </si>
  <si>
    <t>286-1371</t>
  </si>
  <si>
    <t>trubka PE100 SDR11 dn225 chránička</t>
  </si>
  <si>
    <t>286-1381</t>
  </si>
  <si>
    <t>trubka PE100RC+PP SDR17 dn90, ROBUST SUPERPIPE typ 3 dle PAS 1075</t>
  </si>
  <si>
    <t>286-1382</t>
  </si>
  <si>
    <t>trubka PE100RC SDR17 dn90, SUPERPIPE typ 1 dle PAS 1075</t>
  </si>
  <si>
    <t>286-1391</t>
  </si>
  <si>
    <t>trubka PE100RC+PP SDR17 dn63, ROBUST SUPERPIPE typ 3 dle PAS 1075</t>
  </si>
  <si>
    <t>286-1392</t>
  </si>
  <si>
    <t>trubka PE100RC+PP SDR17 dn75, ROBUST SUPERPIPE typ 3 dle PAS 1075</t>
  </si>
  <si>
    <t>422913305</t>
  </si>
  <si>
    <t xml:space="preserve">Souprava zemní teleskopická DN 65-80,max.1,75m </t>
  </si>
  <si>
    <t>42291352</t>
  </si>
  <si>
    <t xml:space="preserve">Poklop litinový  - šoupátkový </t>
  </si>
  <si>
    <t>55243330</t>
  </si>
  <si>
    <t>Poklop kruhový d 600 mm D400, odvětraný výplň beton</t>
  </si>
  <si>
    <t>800-01</t>
  </si>
  <si>
    <t>dno šachtové 1500/1500/150 stupadla</t>
  </si>
  <si>
    <t>800-02</t>
  </si>
  <si>
    <t xml:space="preserve">skruž 1500/750/150 stupadla </t>
  </si>
  <si>
    <t>800-03</t>
  </si>
  <si>
    <t xml:space="preserve">zákrytová deska 1500-625/250 </t>
  </si>
  <si>
    <t>800-04</t>
  </si>
  <si>
    <t>šachtová skruž 1000/1000/120 stupadla poplast</t>
  </si>
  <si>
    <t>800-05</t>
  </si>
  <si>
    <t>dno šachetní prefa, s nátěrem, 60cm DN250</t>
  </si>
  <si>
    <t>800-06</t>
  </si>
  <si>
    <t>skruž přechodová, konus 1000-630/580/120 stupadlo poplast</t>
  </si>
  <si>
    <t>800-07</t>
  </si>
  <si>
    <t xml:space="preserve">těsnění pro mezi skruže šachet </t>
  </si>
  <si>
    <t>800-10</t>
  </si>
  <si>
    <t xml:space="preserve">Vzdušník DN 80 přírubový pro odpadní vodu </t>
  </si>
  <si>
    <t>800-11</t>
  </si>
  <si>
    <t xml:space="preserve">Šoupě DN 80 přírubové pro odpadní vodu, s kolečkem </t>
  </si>
  <si>
    <t>800-11b</t>
  </si>
  <si>
    <t xml:space="preserve">Šoupě DN 80 přírubové pro odpadní vodu </t>
  </si>
  <si>
    <t>800-12</t>
  </si>
  <si>
    <t xml:space="preserve">T 80/80 přírubové </t>
  </si>
  <si>
    <t>800-13</t>
  </si>
  <si>
    <t xml:space="preserve">montářní vložka přírubová DN80 </t>
  </si>
  <si>
    <t>800-14</t>
  </si>
  <si>
    <t xml:space="preserve">příruba ISO 80/90 </t>
  </si>
  <si>
    <t>800-15</t>
  </si>
  <si>
    <t xml:space="preserve">zaslepovací příruba s otvorem DN80 </t>
  </si>
  <si>
    <t>800-21</t>
  </si>
  <si>
    <t xml:space="preserve">lemový nákružek dn90 PE SDR17 </t>
  </si>
  <si>
    <t>800-22</t>
  </si>
  <si>
    <t>ocelová příruba pro lemový náružek DN80 včetně šroubů a matek</t>
  </si>
  <si>
    <t>800-23</t>
  </si>
  <si>
    <t xml:space="preserve">elektrokoleno 45° dn90 PE SDR17 </t>
  </si>
  <si>
    <t>800-24</t>
  </si>
  <si>
    <t xml:space="preserve">T kus 45° dn90 </t>
  </si>
  <si>
    <t>800-25</t>
  </si>
  <si>
    <t xml:space="preserve">opravný a spojovací kus pro PE a PVC </t>
  </si>
  <si>
    <t>800-26</t>
  </si>
  <si>
    <t xml:space="preserve">oblouk 60° dn90 PE SDR17 </t>
  </si>
  <si>
    <t xml:space="preserve">oblouk 30° dn90 PE SDR17 </t>
  </si>
  <si>
    <t>800-27</t>
  </si>
  <si>
    <t xml:space="preserve">oblouk 22° dn90 PE SDR17 </t>
  </si>
  <si>
    <t>800-28</t>
  </si>
  <si>
    <t xml:space="preserve">oblouk 11° dn90 PE SDR17 </t>
  </si>
  <si>
    <t>800-29</t>
  </si>
  <si>
    <t xml:space="preserve">elektrokoleno 90° dn90 PE SDR17 </t>
  </si>
  <si>
    <t>800-30</t>
  </si>
  <si>
    <t xml:space="preserve">elektrospojka dn90 </t>
  </si>
  <si>
    <t>800-31</t>
  </si>
  <si>
    <t xml:space="preserve">lemový nákružek dn75 PE SDR17 </t>
  </si>
  <si>
    <t>800-32</t>
  </si>
  <si>
    <t>ocelová příruba pro lemový náružek DN65 včetně šroubů a matek</t>
  </si>
  <si>
    <t>800-33</t>
  </si>
  <si>
    <t xml:space="preserve">elektrospojka dn75 </t>
  </si>
  <si>
    <t>800-34</t>
  </si>
  <si>
    <t xml:space="preserve">elektroredukce dn75/63 PE SDR17 </t>
  </si>
  <si>
    <t>800-35</t>
  </si>
  <si>
    <t xml:space="preserve">oblouk 30° dn63 PE SDR17 </t>
  </si>
  <si>
    <t>800-36</t>
  </si>
  <si>
    <t xml:space="preserve">elektrokoleno 45° dn63 PE SDR17 </t>
  </si>
  <si>
    <t>800-37</t>
  </si>
  <si>
    <t xml:space="preserve">oblouk 11° dn63 PE SDR17 </t>
  </si>
  <si>
    <t>800-38</t>
  </si>
  <si>
    <t xml:space="preserve">oblouk 22° dn63 PE SDR17 </t>
  </si>
  <si>
    <t>800-39</t>
  </si>
  <si>
    <t xml:space="preserve">elektrokoleno 90° dn63 PE SDR17 </t>
  </si>
  <si>
    <t>800-40</t>
  </si>
  <si>
    <t xml:space="preserve">záslepdka dn63 PE SDR17 </t>
  </si>
  <si>
    <t>800-41</t>
  </si>
  <si>
    <t xml:space="preserve">oblouk 60° dn63 PE SDR17 </t>
  </si>
  <si>
    <t>800-42</t>
  </si>
  <si>
    <t xml:space="preserve">elektrospojka dn63 </t>
  </si>
  <si>
    <t>91</t>
  </si>
  <si>
    <t>Doplňující práce na komunikaci</t>
  </si>
  <si>
    <t>916261111RT1</t>
  </si>
  <si>
    <t>Osazení obruby z kostek drobných, s boční opěrou včetně kostek drobných 12 cm, lože C 12/15</t>
  </si>
  <si>
    <t>917862111RT2</t>
  </si>
  <si>
    <t>Osazení stojat. obrub.bet. s opěrou,lože z C 12/15 včetně obrubníku ABO 25 - 6  100/6/25</t>
  </si>
  <si>
    <t>917862111RT5</t>
  </si>
  <si>
    <t>Osazení stojat. obrub.bet. s opěrou,lože z C 12/15 včetně obrubníku ABO 100/10/25</t>
  </si>
  <si>
    <t>918101111R00</t>
  </si>
  <si>
    <t xml:space="preserve">Lože pod obrubníky nebo obruby dlažeb z C 12/15 </t>
  </si>
  <si>
    <t>919735112R00</t>
  </si>
  <si>
    <t xml:space="preserve">Řezání stávajícího živičného krytu tl. 5 - 10 cm </t>
  </si>
  <si>
    <t>919735113R00</t>
  </si>
  <si>
    <t xml:space="preserve">Řezání stávajícího živičného krytu tl. 10 - 15 cm </t>
  </si>
  <si>
    <t>919-1</t>
  </si>
  <si>
    <t>Těsnění spár asf. modifikovanou zálivkou do 200mm2 s proříznutím a vyčištěním spáry</t>
  </si>
  <si>
    <t>99</t>
  </si>
  <si>
    <t>Staveništní přesun hmot</t>
  </si>
  <si>
    <t>998276101R00</t>
  </si>
  <si>
    <t xml:space="preserve">Přesun hmot, trubní vedení plastová, otevř. výkop </t>
  </si>
  <si>
    <t>767</t>
  </si>
  <si>
    <t>Konstrukce zámečnické</t>
  </si>
  <si>
    <t>767-01</t>
  </si>
  <si>
    <t xml:space="preserve">D+M označníková tyč hnědo bílá dl 2,5m pr. 48mm </t>
  </si>
  <si>
    <t>767914810RXX</t>
  </si>
  <si>
    <t>Demontáž oplocení rámového H do 1 m vč demontáže patky a podhrabové desky</t>
  </si>
  <si>
    <t>D96</t>
  </si>
  <si>
    <t>Přesuny suti a vybouraných hmot</t>
  </si>
  <si>
    <t>997221611U00</t>
  </si>
  <si>
    <t xml:space="preserve">Nakládání doprav prostř suti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</si>
  <si>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</si>
  <si>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</si>
  <si>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</si>
  <si>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</si>
  <si>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979990001R00</t>
  </si>
  <si>
    <t xml:space="preserve">Poplatek za skládku stavební suti </t>
  </si>
  <si>
    <t>02</t>
  </si>
  <si>
    <t>Výtlačné řady</t>
  </si>
  <si>
    <t>02 Výtlačné řady</t>
  </si>
  <si>
    <t>1 rozpočet</t>
  </si>
  <si>
    <t>112201102R00</t>
  </si>
  <si>
    <t xml:space="preserve">Odstranění pařezů pod úrovní, o průměru 30 - 50 cm </t>
  </si>
  <si>
    <t>115101301R00</t>
  </si>
  <si>
    <t xml:space="preserve">Pohotovost čerp.soupravy, výška 10 m, přítok 500 l </t>
  </si>
  <si>
    <t>121101101R00</t>
  </si>
  <si>
    <t xml:space="preserve">Sejmutí ornice s přemístěním do 50 m </t>
  </si>
  <si>
    <t>122101101R00</t>
  </si>
  <si>
    <t xml:space="preserve">Odkopávky nezapažené v hor. 2 do 100 m3 </t>
  </si>
  <si>
    <t>131101101R00</t>
  </si>
  <si>
    <t xml:space="preserve">Hloubení nezapažených jam v hor.2 do 100 m3 </t>
  </si>
  <si>
    <t>133101101R00</t>
  </si>
  <si>
    <t xml:space="preserve">Hloubení šachet v hor.2 do 100 m3 </t>
  </si>
  <si>
    <t>133201101R00</t>
  </si>
  <si>
    <t xml:space="preserve">Hloubení šachet v hor.3 do 100 m3 </t>
  </si>
  <si>
    <t>133201109R00</t>
  </si>
  <si>
    <t xml:space="preserve">Příplatek za lepivost - hloubení šachet v hor.3 </t>
  </si>
  <si>
    <t>133301101R00</t>
  </si>
  <si>
    <t xml:space="preserve">Hloubení šachet v hor.4 do 100 m3 </t>
  </si>
  <si>
    <t>133301109R00</t>
  </si>
  <si>
    <t xml:space="preserve">Příplatek za lepivost - hloubení šachet v hor.4 </t>
  </si>
  <si>
    <t>151301201R00</t>
  </si>
  <si>
    <t xml:space="preserve">Pažení stěn výkopu - hnané - hloubky do 4 m </t>
  </si>
  <si>
    <t>151301202R00</t>
  </si>
  <si>
    <t xml:space="preserve">Pažení stěn výkopu - hnané - hloubky do 8 m </t>
  </si>
  <si>
    <t>151301211R00</t>
  </si>
  <si>
    <t xml:space="preserve">Odstranění pažení stěn - hnané - hl. do 4 m </t>
  </si>
  <si>
    <t>151301212R00</t>
  </si>
  <si>
    <t xml:space="preserve">Odstranění pažení stěn - hnané - hl. do 8 m </t>
  </si>
  <si>
    <t>151301301R00</t>
  </si>
  <si>
    <t xml:space="preserve">Rozepření stěn pažení - hnané -  hl. do 4 m </t>
  </si>
  <si>
    <t>151301302R00</t>
  </si>
  <si>
    <t xml:space="preserve">Rozepření stěn pažení - hnané -  hl. do 8 m </t>
  </si>
  <si>
    <t>151301311R00</t>
  </si>
  <si>
    <t xml:space="preserve">Odstranění rozepření stěn - hnané - hl. do 4 m </t>
  </si>
  <si>
    <t>151301312R00</t>
  </si>
  <si>
    <t xml:space="preserve">Odstranění rozepření stěn - hnané - hl. do 8 m </t>
  </si>
  <si>
    <t>181101111R00</t>
  </si>
  <si>
    <t xml:space="preserve">Úprava pláně v zářezech se zhutněním - ručně </t>
  </si>
  <si>
    <t>2</t>
  </si>
  <si>
    <t>Základy a zvláštní zakládání</t>
  </si>
  <si>
    <t>274311114R00</t>
  </si>
  <si>
    <t xml:space="preserve">Beton základ. pasů prostý z cem. portland. C 12/15 </t>
  </si>
  <si>
    <t>274351215R00</t>
  </si>
  <si>
    <t xml:space="preserve">Bednění stěn základových pasů - zřízení </t>
  </si>
  <si>
    <t>274351216R00</t>
  </si>
  <si>
    <t xml:space="preserve">Bednění stěn základových pasů - odstranění </t>
  </si>
  <si>
    <t>3</t>
  </si>
  <si>
    <t>Svislé a kompletní konstrukce</t>
  </si>
  <si>
    <t>310901113R00</t>
  </si>
  <si>
    <t xml:space="preserve">Úprava líce při zdění režného zdiva volně bez lišt </t>
  </si>
  <si>
    <t>311271116R00</t>
  </si>
  <si>
    <t xml:space="preserve">Zdivo nosné z cihel vápenopísk. VF P30 na MC 10 </t>
  </si>
  <si>
    <t>411321313R00</t>
  </si>
  <si>
    <t xml:space="preserve">Stropy deskové ze železobetonu C 16/20 </t>
  </si>
  <si>
    <t>411351101RT1</t>
  </si>
  <si>
    <t>Bednění stropů deskových, bednění vlastní -zřízení bednicí materiál prkna</t>
  </si>
  <si>
    <t>411351102R00</t>
  </si>
  <si>
    <t xml:space="preserve">Bednění stropů deskových, vlastní - odstranění </t>
  </si>
  <si>
    <t>411361821R00</t>
  </si>
  <si>
    <t xml:space="preserve">Výztuž stropů z betonářské oceli 10505(R) </t>
  </si>
  <si>
    <t>564841111R00</t>
  </si>
  <si>
    <t xml:space="preserve">Podklad ze štěrkodrti po zhutnění tloušťky 12 cm </t>
  </si>
  <si>
    <t>564851114R00</t>
  </si>
  <si>
    <t xml:space="preserve">Podklad ze štěrkodrti po zhutnění tloušťky 18 cm </t>
  </si>
  <si>
    <t>596215040R00</t>
  </si>
  <si>
    <t xml:space="preserve">Kladení zámkové dlažby tl. 8 cm do drtě tl. 4 cm </t>
  </si>
  <si>
    <t>596291113R00</t>
  </si>
  <si>
    <t xml:space="preserve">Řezání zámkové dlažby tl. 80 mm </t>
  </si>
  <si>
    <t>592- 45</t>
  </si>
  <si>
    <t>Dlažba 20x10x8 cm přírodní "cihla"</t>
  </si>
  <si>
    <t>62</t>
  </si>
  <si>
    <t>Úpravy povrchů vnější</t>
  </si>
  <si>
    <t>620411135R00</t>
  </si>
  <si>
    <t xml:space="preserve">Nátěr vnější omítky akrylátový sl. 3, z lešení </t>
  </si>
  <si>
    <t>621421145RT2</t>
  </si>
  <si>
    <t>Omítka vnější podhledů, MVC, štuková, složitost 3 s použitím suché maltové směsi</t>
  </si>
  <si>
    <t>627452111R00</t>
  </si>
  <si>
    <t xml:space="preserve">Spárování maltou MCs zapuštěné rovné, zdí z cihel </t>
  </si>
  <si>
    <t>63</t>
  </si>
  <si>
    <t>Podlahy a podlahové konstrukce</t>
  </si>
  <si>
    <t>631315511R00</t>
  </si>
  <si>
    <t xml:space="preserve">Mazanina betonová tl. 12 - 24 cm B 12,5 (C 12/15) </t>
  </si>
  <si>
    <t>631319185R00</t>
  </si>
  <si>
    <t xml:space="preserve">Příplatek za sklon mazaniny 15°-35°  tl.12 - 24 cm </t>
  </si>
  <si>
    <t>877363123R00</t>
  </si>
  <si>
    <t xml:space="preserve">Montáž tvarovek jednoos. plast. gum.kroužek DN 250 </t>
  </si>
  <si>
    <t>894423112R00</t>
  </si>
  <si>
    <t>Osazení betonových dílců šachet do 3,0 t</t>
  </si>
  <si>
    <t>894423116R00</t>
  </si>
  <si>
    <t xml:space="preserve">Osaz. bet. dílců šachet, dna, na kroužek, do 7,0 t </t>
  </si>
  <si>
    <t>894423116RXX</t>
  </si>
  <si>
    <t xml:space="preserve">Osaz. bet. dílců šachet, dna,  nad 7,0 t </t>
  </si>
  <si>
    <t>899-01</t>
  </si>
  <si>
    <t>Zákrytová deska  jímky 2000mm, tl 250mm otvory:  1ks 600x600, 1ks 900x500</t>
  </si>
  <si>
    <t>899-02</t>
  </si>
  <si>
    <t>Zákrytová deska  jímky 2500mm, tl 250mm otvory:  2ks 600x600, 1ks 1000x600</t>
  </si>
  <si>
    <t>899-03</t>
  </si>
  <si>
    <t xml:space="preserve">Skruž jímky DN 2000mm, v 2000mm, stěna 120mm </t>
  </si>
  <si>
    <t>899-04</t>
  </si>
  <si>
    <t xml:space="preserve">Skruž jímky DN 2000mm, v 1000mm, stěna 120mm </t>
  </si>
  <si>
    <t>899-05</t>
  </si>
  <si>
    <t xml:space="preserve">Skruž jímky DN 2500mm, v 2000mm, stěna 140mm </t>
  </si>
  <si>
    <t>899-06</t>
  </si>
  <si>
    <t xml:space="preserve">Skruž jímky DN 2500mm, v 1000mm, stěna 140mm </t>
  </si>
  <si>
    <t>899-07</t>
  </si>
  <si>
    <t>Spodní skruž jímky DN2000mm, v 2000mm, stěna120mm dno 150mm, límec 200x200mm</t>
  </si>
  <si>
    <t>899-08</t>
  </si>
  <si>
    <t>Spodní skruž jímky DN2500mm, v 2000mm, stěna140mm dno 150mm, límec 200x200mm</t>
  </si>
  <si>
    <t>899-09</t>
  </si>
  <si>
    <t>Těsnící a lepící hmota ložné spáry skruží jednotka - ložná spára</t>
  </si>
  <si>
    <t>899-10</t>
  </si>
  <si>
    <t>Zátka potrubí PP žebrované DN250 vč těsnícího kroužku</t>
  </si>
  <si>
    <t>917862111R00</t>
  </si>
  <si>
    <t xml:space="preserve">Osazení stojat. obrub.bet. s opěrou,lože z C 12/15 </t>
  </si>
  <si>
    <t>592-01</t>
  </si>
  <si>
    <t>Chodníkový obrubník 1000x100x250 přírodní hladký</t>
  </si>
  <si>
    <t>592-02</t>
  </si>
  <si>
    <t>Silniční obrubník 1000x150x300 přírodní hladký</t>
  </si>
  <si>
    <t>998144471R00</t>
  </si>
  <si>
    <t xml:space="preserve">Přesun hmot, jímky a nádrže pozemní výšky do 25 m </t>
  </si>
  <si>
    <t>711</t>
  </si>
  <si>
    <t>Izolace proti vodě</t>
  </si>
  <si>
    <t>711111131RZ1</t>
  </si>
  <si>
    <t>Izolace proti vlhkosti vodor. 1x MOAL, za studena 1x lak MOAL + ALPM, včetně dodávky</t>
  </si>
  <si>
    <t>711141559RY2</t>
  </si>
  <si>
    <t>Izolace proti vlhk. vodorovná pásy přitavením 1 vrstva - včetně dod. Glastek 40 special mineral</t>
  </si>
  <si>
    <t>998711101R00</t>
  </si>
  <si>
    <t xml:space="preserve">Přesun hmot pro izolace proti vodě, výšky do 6 m </t>
  </si>
  <si>
    <t>764</t>
  </si>
  <si>
    <t>Konstrukce klempířské</t>
  </si>
  <si>
    <t>764928306RXX</t>
  </si>
  <si>
    <t xml:space="preserve">Z+M oplechování zdí z poplast. plechu, rš 850 mm </t>
  </si>
  <si>
    <t>767833100R00</t>
  </si>
  <si>
    <t xml:space="preserve">Montáž žebříků do zdiva s bočnicemi </t>
  </si>
  <si>
    <t>767999101R00</t>
  </si>
  <si>
    <t xml:space="preserve">Montáž atypických konstrukcí hmotnosti do 50 kg </t>
  </si>
  <si>
    <t>767999102R00</t>
  </si>
  <si>
    <t xml:space="preserve">Montáž atypických konstrukcí hmotnosti do 100 kg </t>
  </si>
  <si>
    <t>767999103R00</t>
  </si>
  <si>
    <t xml:space="preserve">Montáž atypických konstrukcí hmotnosti do 250 kg </t>
  </si>
  <si>
    <t>767-11</t>
  </si>
  <si>
    <t>D+M nerezová dvířka s nástřikem uzavíratelná na kličku a visací zámek nerez</t>
  </si>
  <si>
    <t>767999991</t>
  </si>
  <si>
    <t xml:space="preserve">Dílenská dokumentace zámečnických výrobků </t>
  </si>
  <si>
    <t>kpl</t>
  </si>
  <si>
    <t xml:space="preserve">Žebřík nerezový do jímky </t>
  </si>
  <si>
    <t>767-02</t>
  </si>
  <si>
    <t>Poklop nerezový 600x600 pochozí pachotěsný panty, petlice, visací zámek, úchyt (vše nerez)</t>
  </si>
  <si>
    <t>767-03</t>
  </si>
  <si>
    <t>Poklop nerezový 900x500 pochozí pachotěsný panty, petlice, visací zámek, úchyt (vše nerez)</t>
  </si>
  <si>
    <t>767-04</t>
  </si>
  <si>
    <t>Poklop nerezový 1000x600 pochozí pachotěsný panty, petlice, visací zámek, úchyt (vše nerez)</t>
  </si>
  <si>
    <t>767-05</t>
  </si>
  <si>
    <t xml:space="preserve">Obslužná lávka jímky pr 2000mm </t>
  </si>
  <si>
    <t>767-06</t>
  </si>
  <si>
    <t xml:space="preserve">Obslužná lávka pr 2500mm </t>
  </si>
  <si>
    <t>998767101R00</t>
  </si>
  <si>
    <t xml:space="preserve">Přesun hmot pro zámečnické konstr., výšky do 6 m </t>
  </si>
  <si>
    <t>M21</t>
  </si>
  <si>
    <t>Elektromontáže</t>
  </si>
  <si>
    <t>m21-1</t>
  </si>
  <si>
    <t xml:space="preserve">D+M chránička HDPE dvouvrstvá d110mm </t>
  </si>
  <si>
    <t/>
  </si>
  <si>
    <t>Vedlejší rozpočtové náklady</t>
  </si>
  <si>
    <t>VRN1</t>
  </si>
  <si>
    <t>03</t>
  </si>
  <si>
    <t>Přečerpávacé stanice</t>
  </si>
  <si>
    <t>03 Přečerpávacé stanice</t>
  </si>
  <si>
    <t>001</t>
  </si>
  <si>
    <t>Celý objekt</t>
  </si>
  <si>
    <t xml:space="preserve">samostatný rozpočet </t>
  </si>
  <si>
    <t>04</t>
  </si>
  <si>
    <t>Elektropřípojky k ČS</t>
  </si>
  <si>
    <t>04 Elektropřípojky k ČS</t>
  </si>
  <si>
    <t>1 Odběrné místo č. 1</t>
  </si>
  <si>
    <t>2 Odběrné místo č.2</t>
  </si>
  <si>
    <t>M35</t>
  </si>
  <si>
    <t>Montáže čerpadel, kompresorů</t>
  </si>
  <si>
    <t>1-10</t>
  </si>
  <si>
    <t>D+M záplavové čerpadlo DN65 Hidrostal kalové čerpadlo se šroubovým odstředivým kolem</t>
  </si>
  <si>
    <t>1-15</t>
  </si>
  <si>
    <t xml:space="preserve">D+M nerezová vodící tyč pr. 48,3x3,25mm </t>
  </si>
  <si>
    <t>1-2</t>
  </si>
  <si>
    <t xml:space="preserve">D+M nožové šoupátko DN65 Hawle </t>
  </si>
  <si>
    <t>1-3</t>
  </si>
  <si>
    <t>D+M klapka zpětná kulová DN65, AVK přírubová, tvárná litina</t>
  </si>
  <si>
    <t>1-4</t>
  </si>
  <si>
    <t>D+M potrubí nerezové svařované DN65 vč. přírub, těsnění, šroubů</t>
  </si>
  <si>
    <t>1-5</t>
  </si>
  <si>
    <t xml:space="preserve">D+M hadicová koncovka C52 </t>
  </si>
  <si>
    <t>1-6</t>
  </si>
  <si>
    <t xml:space="preserve">D+M kulový ventil DN65 </t>
  </si>
  <si>
    <t>1-7</t>
  </si>
  <si>
    <t xml:space="preserve">D+M nerezové vřetenové hradítko DN250 </t>
  </si>
  <si>
    <t>1-8</t>
  </si>
  <si>
    <t xml:space="preserve">D+M patka jeřábku pozink </t>
  </si>
  <si>
    <t>2-10</t>
  </si>
  <si>
    <t>2-15</t>
  </si>
  <si>
    <t>2-2</t>
  </si>
  <si>
    <t>2-3</t>
  </si>
  <si>
    <t>2-4</t>
  </si>
  <si>
    <t>2-5</t>
  </si>
  <si>
    <t>2-6</t>
  </si>
  <si>
    <t>2-7</t>
  </si>
  <si>
    <t>2-8</t>
  </si>
  <si>
    <t>3-10</t>
  </si>
  <si>
    <t>D+M záplavové čerpadlo DN80 Hidrostal kalové čerpadlo se šroubovým odstředivým kolem</t>
  </si>
  <si>
    <t>3-16</t>
  </si>
  <si>
    <t>3-2</t>
  </si>
  <si>
    <t xml:space="preserve">D+M nožové šoupátko DN80 Hawle </t>
  </si>
  <si>
    <t>3-3</t>
  </si>
  <si>
    <t>D+M klapka zpětná kulová DN80, AVK přírubová, tvárná litina</t>
  </si>
  <si>
    <t>3-4</t>
  </si>
  <si>
    <t>D+M potrubí nerezové svařované DN80 vč. přírub, těsnění, šroubů, FF kus</t>
  </si>
  <si>
    <t>3-5</t>
  </si>
  <si>
    <t>D+M indukční průtokoměr DN80 SITRANS MAG5100 s oddílným provedením, MAG 6000 INDUSTRY</t>
  </si>
  <si>
    <t>3-6</t>
  </si>
  <si>
    <t>3-7</t>
  </si>
  <si>
    <t>D+M česlicový koš nerez pro potrubí DN250 vč vodících tyčí 2x4,5m, česlicové klapky, řetežu</t>
  </si>
  <si>
    <t>3-8</t>
  </si>
  <si>
    <t>3-9</t>
  </si>
  <si>
    <t xml:space="preserve">D+M kulový ventil DN80 </t>
  </si>
  <si>
    <t>4-10</t>
  </si>
  <si>
    <t>4-15</t>
  </si>
  <si>
    <t>4-2</t>
  </si>
  <si>
    <t>4-3</t>
  </si>
  <si>
    <t>4-4</t>
  </si>
  <si>
    <t>4-5</t>
  </si>
  <si>
    <t>4-6</t>
  </si>
  <si>
    <t>4-7</t>
  </si>
  <si>
    <t>4-8</t>
  </si>
  <si>
    <t>51</t>
  </si>
  <si>
    <t xml:space="preserve">Spojovací a přidružený materiál </t>
  </si>
  <si>
    <t>PS01</t>
  </si>
  <si>
    <t>Vystrojení přečerpávacích stanic - strojní část</t>
  </si>
  <si>
    <t>PS01 Vystrojení přečerpávacích stanic - strojní část</t>
  </si>
  <si>
    <t xml:space="preserve">PSOV 1 </t>
  </si>
  <si>
    <t>PS02</t>
  </si>
  <si>
    <t>Vystrojení přečerpávacích stanic - část elektro</t>
  </si>
  <si>
    <t>PS02 Vystrojení přečerpávacích stanic - část elektro</t>
  </si>
  <si>
    <t>1 PSOV 1</t>
  </si>
  <si>
    <t xml:space="preserve">PSOV 2 </t>
  </si>
  <si>
    <t>2 PSOV 2</t>
  </si>
  <si>
    <t xml:space="preserve">PSOV 3 </t>
  </si>
  <si>
    <t>3 PSOV 3</t>
  </si>
  <si>
    <t xml:space="preserve">PSOV 4 </t>
  </si>
  <si>
    <t>4 PSOV 4</t>
  </si>
  <si>
    <t>002</t>
  </si>
  <si>
    <t>dokumentace skutečného provedení stavby 6x tištěné podoba, 1x elektronicky</t>
  </si>
  <si>
    <t>11</t>
  </si>
  <si>
    <t>Přípravné a přidružené práce</t>
  </si>
  <si>
    <t>111 21-1103</t>
  </si>
  <si>
    <t xml:space="preserve">vytýčení podzemních sítí </t>
  </si>
  <si>
    <t>111 21-1104</t>
  </si>
  <si>
    <t>geodetické práce - vytýčení, zaměření skutečnosti tisková podoba 6x, elektronicky 1x</t>
  </si>
  <si>
    <t>111 21-11041</t>
  </si>
  <si>
    <t>geometrický plán tisková podoba 6x, elektronicky 1x</t>
  </si>
  <si>
    <t>111 21-1105</t>
  </si>
  <si>
    <t>zkoušky zhutnění statické</t>
  </si>
  <si>
    <t>111 21-1105A</t>
  </si>
  <si>
    <t>zkoušky zhutnění dynamické</t>
  </si>
  <si>
    <t>VRN</t>
  </si>
  <si>
    <t>vrn1</t>
  </si>
  <si>
    <t xml:space="preserve">zařízení staveniště - zřízení, provoz, odstranění </t>
  </si>
  <si>
    <t>vrn2</t>
  </si>
  <si>
    <t>provoz investora - čištění komunikací umožnění dopravní obslužnosti nemovitostí</t>
  </si>
  <si>
    <t>vrn3</t>
  </si>
  <si>
    <t>dopravní značení - návrh, projednání, pronájem odstranění</t>
  </si>
  <si>
    <t>vrn4</t>
  </si>
  <si>
    <t>poplatek SUS za pronájem pozemků při provádění stavebních prací</t>
  </si>
  <si>
    <t>VN</t>
  </si>
  <si>
    <t>Ostatní náklady stavby</t>
  </si>
  <si>
    <t>VN Ostatní náklady stavby</t>
  </si>
  <si>
    <t>1 ostatní náklady</t>
  </si>
  <si>
    <t>160324 Kanalizace Dašice, místní část Zminný - I.etapa</t>
  </si>
  <si>
    <t>Základ DPH 15 %</t>
  </si>
  <si>
    <t>Základ DPH 21 %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</si>
</sst>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00"/>
  </numFmts>
  <fonts count="29">
    <font>
      <sz val="10"/>
      <name val="Arial CE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4"/>
      <color indexed="22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4"/>
      <color indexed="9"/>
      <name val="Arial"/>
      <family val="2"/>
      <charset val="238"/>
    </font>
    <font>
      <sz val="4"/>
      <color indexed="2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18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/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5" fillId="2" borderId="0" xfId="0" applyFont="1" applyFill="1"/>
    <xf numFmtId="0" fontId="6" fillId="2" borderId="0" xfId="0" applyFont="1" applyFill="1" applyAlignment="1">
      <alignment horizontal="left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1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49" fontId="9" fillId="0" borderId="0" xfId="0" applyNumberFormat="1" applyFont="1"/>
    <xf numFmtId="0" fontId="13" fillId="0" borderId="0" xfId="0" applyFont="1" applyAlignment="1">
      <alignment horizontal="right"/>
    </xf>
    <xf numFmtId="49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4" borderId="7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0" fontId="9" fillId="4" borderId="8" xfId="0" applyFont="1" applyFill="1" applyBorder="1" applyAlignment="1"/>
    <xf numFmtId="0" fontId="12" fillId="4" borderId="8" xfId="0" applyFont="1" applyFill="1" applyBorder="1" applyAlignment="1">
      <alignment horizontal="right" wrapText="1"/>
    </xf>
    <xf numFmtId="0" fontId="12" fillId="4" borderId="13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2" borderId="0" xfId="0" applyNumberFormat="1" applyFont="1" applyFill="1" applyBorder="1" applyAlignment="1">
      <alignment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9" fillId="0" borderId="15" xfId="0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4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horizontal="right" vertical="center"/>
    </xf>
    <xf numFmtId="4" fontId="14" fillId="4" borderId="23" xfId="0" applyNumberFormat="1" applyFont="1" applyFill="1" applyBorder="1" applyAlignment="1">
      <alignment horizontal="right" vertical="center"/>
    </xf>
    <xf numFmtId="4" fontId="14" fillId="4" borderId="23" xfId="0" applyNumberFormat="1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4" fontId="15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" fontId="9" fillId="0" borderId="0" xfId="0" applyNumberFormat="1" applyFont="1"/>
    <xf numFmtId="0" fontId="12" fillId="4" borderId="7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Border="1" applyAlignment="1">
      <alignment horizontal="left"/>
    </xf>
    <xf numFmtId="0" fontId="11" fillId="0" borderId="8" xfId="0" applyFont="1" applyBorder="1" applyAlignment="1">
      <alignment horizontal="left" shrinkToFit="1"/>
    </xf>
    <xf numFmtId="0" fontId="11" fillId="0" borderId="13" xfId="0" applyFont="1" applyBorder="1" applyAlignment="1">
      <alignment horizontal="left" shrinkToFit="1"/>
    </xf>
    <xf numFmtId="164" fontId="11" fillId="0" borderId="26" xfId="0" applyNumberFormat="1" applyFont="1" applyBorder="1"/>
    <xf numFmtId="3" fontId="12" fillId="0" borderId="16" xfId="0" applyNumberFormat="1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3" fontId="11" fillId="3" borderId="26" xfId="0" applyNumberFormat="1" applyFont="1" applyFill="1" applyBorder="1" applyAlignment="1" applyProtection="1">
      <alignment horizontal="right"/>
      <protection locked="0"/>
    </xf>
    <xf numFmtId="0" fontId="12" fillId="2" borderId="7" xfId="0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left" vertical="center"/>
    </xf>
    <xf numFmtId="0" fontId="12" fillId="2" borderId="13" xfId="0" applyFont="1" applyFill="1" applyBorder="1" applyAlignment="1">
      <alignment vertical="center"/>
    </xf>
    <xf numFmtId="164" fontId="11" fillId="0" borderId="5" xfId="0" applyNumberFormat="1" applyFont="1" applyBorder="1"/>
    <xf numFmtId="3" fontId="12" fillId="2" borderId="28" xfId="0" applyNumberFormat="1" applyFont="1" applyFill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2" borderId="7" xfId="0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6" fillId="3" borderId="7" xfId="0" applyFont="1" applyFill="1" applyBorder="1" applyAlignment="1" applyProtection="1">
      <alignment vertical="top" wrapText="1"/>
      <protection locked="0"/>
    </xf>
    <xf numFmtId="0" fontId="16" fillId="3" borderId="8" xfId="0" applyFont="1" applyFill="1" applyBorder="1" applyAlignment="1" applyProtection="1">
      <alignment vertical="top" wrapText="1"/>
      <protection locked="0"/>
    </xf>
    <xf numFmtId="0" fontId="16" fillId="3" borderId="13" xfId="0" applyFont="1" applyFill="1" applyBorder="1" applyAlignment="1" applyProtection="1">
      <alignment vertical="top" wrapText="1"/>
      <protection locked="0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4" fillId="0" borderId="0" xfId="1" applyFont="1" applyAlignment="1">
      <alignment horizontal="left"/>
    </xf>
    <xf numFmtId="0" fontId="9" fillId="0" borderId="0" xfId="1" applyFont="1"/>
    <xf numFmtId="0" fontId="18" fillId="0" borderId="0" xfId="1" applyFont="1" applyAlignment="1">
      <alignment horizontal="centerContinuous"/>
    </xf>
    <xf numFmtId="0" fontId="19" fillId="0" borderId="0" xfId="1" applyFont="1" applyAlignment="1">
      <alignment horizontal="centerContinuous"/>
    </xf>
    <xf numFmtId="0" fontId="19" fillId="0" borderId="0" xfId="1" applyFont="1" applyAlignment="1">
      <alignment horizontal="right"/>
    </xf>
    <xf numFmtId="0" fontId="9" fillId="2" borderId="29" xfId="1" applyFont="1" applyFill="1" applyBorder="1" applyAlignment="1">
      <alignment horizontal="left"/>
    </xf>
    <xf numFmtId="0" fontId="9" fillId="2" borderId="30" xfId="1" applyFont="1" applyFill="1" applyBorder="1" applyAlignment="1">
      <alignment horizontal="center"/>
    </xf>
    <xf numFmtId="0" fontId="20" fillId="2" borderId="30" xfId="1" applyFont="1" applyFill="1" applyBorder="1"/>
    <xf numFmtId="49" fontId="9" fillId="2" borderId="31" xfId="1" applyNumberFormat="1" applyFont="1" applyFill="1" applyBorder="1"/>
    <xf numFmtId="0" fontId="9" fillId="2" borderId="30" xfId="1" applyFont="1" applyFill="1" applyBorder="1" applyAlignment="1">
      <alignment horizontal="right"/>
    </xf>
    <xf numFmtId="0" fontId="9" fillId="2" borderId="30" xfId="1" applyFont="1" applyFill="1" applyBorder="1"/>
    <xf numFmtId="0" fontId="9" fillId="2" borderId="32" xfId="1" applyFont="1" applyFill="1" applyBorder="1"/>
    <xf numFmtId="49" fontId="9" fillId="2" borderId="33" xfId="1" applyNumberFormat="1" applyFont="1" applyFill="1" applyBorder="1" applyAlignment="1">
      <alignment horizontal="left"/>
    </xf>
    <xf numFmtId="0" fontId="9" fillId="2" borderId="34" xfId="1" applyFont="1" applyFill="1" applyBorder="1" applyAlignment="1">
      <alignment horizontal="center"/>
    </xf>
    <xf numFmtId="0" fontId="20" fillId="2" borderId="34" xfId="1" applyFont="1" applyFill="1" applyBorder="1"/>
    <xf numFmtId="49" fontId="9" fillId="2" borderId="35" xfId="1" applyNumberFormat="1" applyFont="1" applyFill="1" applyBorder="1"/>
    <xf numFmtId="0" fontId="9" fillId="2" borderId="34" xfId="1" applyFont="1" applyFill="1" applyBorder="1" applyAlignment="1">
      <alignment horizontal="right"/>
    </xf>
    <xf numFmtId="0" fontId="9" fillId="2" borderId="34" xfId="1" applyFont="1" applyFill="1" applyBorder="1"/>
    <xf numFmtId="0" fontId="9" fillId="2" borderId="36" xfId="1" applyFont="1" applyFill="1" applyBorder="1"/>
    <xf numFmtId="0" fontId="11" fillId="0" borderId="0" xfId="1" applyFont="1"/>
    <xf numFmtId="0" fontId="9" fillId="0" borderId="0" xfId="1" applyFont="1" applyAlignment="1">
      <alignment horizontal="right"/>
    </xf>
    <xf numFmtId="0" fontId="9" fillId="0" borderId="0" xfId="1" applyFont="1" applyAlignment="1"/>
    <xf numFmtId="49" fontId="11" fillId="2" borderId="5" xfId="1" applyNumberFormat="1" applyFont="1" applyFill="1" applyBorder="1" applyAlignment="1">
      <alignment wrapText="1"/>
    </xf>
    <xf numFmtId="0" fontId="11" fillId="2" borderId="13" xfId="1" applyFont="1" applyFill="1" applyBorder="1" applyAlignment="1">
      <alignment horizontal="center" wrapText="1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wrapText="1" shrinkToFit="1"/>
    </xf>
    <xf numFmtId="0" fontId="9" fillId="0" borderId="0" xfId="1" applyFont="1" applyAlignment="1">
      <alignment wrapText="1"/>
    </xf>
    <xf numFmtId="0" fontId="21" fillId="4" borderId="14" xfId="1" applyFont="1" applyFill="1" applyBorder="1" applyAlignment="1">
      <alignment horizontal="center"/>
    </xf>
    <xf numFmtId="49" fontId="15" fillId="4" borderId="17" xfId="1" applyNumberFormat="1" applyFont="1" applyFill="1" applyBorder="1" applyAlignment="1">
      <alignment horizontal="left"/>
    </xf>
    <xf numFmtId="0" fontId="15" fillId="4" borderId="17" xfId="1" applyFont="1" applyFill="1" applyBorder="1"/>
    <xf numFmtId="0" fontId="9" fillId="4" borderId="17" xfId="1" applyFont="1" applyFill="1" applyBorder="1" applyAlignment="1">
      <alignment horizontal="center"/>
    </xf>
    <xf numFmtId="0" fontId="9" fillId="4" borderId="17" xfId="1" applyNumberFormat="1" applyFont="1" applyFill="1" applyBorder="1" applyAlignment="1">
      <alignment horizontal="right"/>
    </xf>
    <xf numFmtId="0" fontId="9" fillId="4" borderId="15" xfId="1" applyNumberFormat="1" applyFont="1" applyFill="1" applyBorder="1"/>
    <xf numFmtId="0" fontId="9" fillId="4" borderId="16" xfId="1" applyNumberFormat="1" applyFont="1" applyFill="1" applyBorder="1"/>
    <xf numFmtId="0" fontId="9" fillId="4" borderId="18" xfId="1" applyNumberFormat="1" applyFont="1" applyFill="1" applyBorder="1"/>
    <xf numFmtId="0" fontId="9" fillId="4" borderId="16" xfId="1" applyFont="1" applyFill="1" applyBorder="1"/>
    <xf numFmtId="0" fontId="9" fillId="4" borderId="18" xfId="1" applyFont="1" applyFill="1" applyBorder="1"/>
    <xf numFmtId="0" fontId="22" fillId="0" borderId="0" xfId="1" applyFont="1"/>
    <xf numFmtId="0" fontId="23" fillId="0" borderId="37" xfId="1" applyFont="1" applyBorder="1" applyAlignment="1">
      <alignment horizontal="center" vertical="top"/>
    </xf>
    <xf numFmtId="49" fontId="24" fillId="0" borderId="37" xfId="1" applyNumberFormat="1" applyFont="1" applyBorder="1" applyAlignment="1">
      <alignment horizontal="left" vertical="top" shrinkToFit="1"/>
    </xf>
    <xf numFmtId="0" fontId="24" fillId="0" borderId="37" xfId="1" applyFont="1" applyBorder="1" applyAlignment="1">
      <alignment vertical="top" wrapText="1"/>
    </xf>
    <xf numFmtId="49" fontId="23" fillId="0" borderId="37" xfId="1" applyNumberFormat="1" applyFont="1" applyBorder="1" applyAlignment="1">
      <alignment horizontal="center" shrinkToFit="1"/>
    </xf>
    <xf numFmtId="4" fontId="24" fillId="0" borderId="37" xfId="1" applyNumberFormat="1" applyFont="1" applyBorder="1" applyAlignment="1">
      <alignment horizontal="right" shrinkToFit="1"/>
    </xf>
    <xf numFmtId="4" fontId="23" fillId="3" borderId="37" xfId="1" applyNumberFormat="1" applyFont="1" applyFill="1" applyBorder="1" applyAlignment="1" applyProtection="1">
      <alignment horizontal="right"/>
      <protection locked="0"/>
    </xf>
    <xf numFmtId="4" fontId="23" fillId="0" borderId="37" xfId="1" applyNumberFormat="1" applyFont="1" applyBorder="1"/>
    <xf numFmtId="165" fontId="23" fillId="0" borderId="37" xfId="1" applyNumberFormat="1" applyFont="1" applyBorder="1"/>
    <xf numFmtId="4" fontId="23" fillId="0" borderId="15" xfId="1" applyNumberFormat="1" applyFont="1" applyBorder="1"/>
    <xf numFmtId="4" fontId="22" fillId="0" borderId="0" xfId="1" applyNumberFormat="1" applyFont="1"/>
    <xf numFmtId="0" fontId="9" fillId="0" borderId="0" xfId="1" applyFont="1" applyBorder="1"/>
    <xf numFmtId="0" fontId="25" fillId="2" borderId="7" xfId="1" applyFont="1" applyFill="1" applyBorder="1" applyAlignment="1">
      <alignment horizontal="center"/>
    </xf>
    <xf numFmtId="49" fontId="20" fillId="2" borderId="8" xfId="1" applyNumberFormat="1" applyFont="1" applyFill="1" applyBorder="1" applyAlignment="1">
      <alignment horizontal="left"/>
    </xf>
    <xf numFmtId="0" fontId="20" fillId="2" borderId="8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center"/>
    </xf>
    <xf numFmtId="4" fontId="9" fillId="2" borderId="8" xfId="1" applyNumberFormat="1" applyFont="1" applyFill="1" applyBorder="1" applyAlignment="1">
      <alignment horizontal="right"/>
    </xf>
    <xf numFmtId="4" fontId="15" fillId="2" borderId="13" xfId="1" applyNumberFormat="1" applyFont="1" applyFill="1" applyBorder="1"/>
    <xf numFmtId="0" fontId="9" fillId="2" borderId="7" xfId="1" applyFont="1" applyFill="1" applyBorder="1"/>
    <xf numFmtId="0" fontId="9" fillId="2" borderId="8" xfId="1" applyFont="1" applyFill="1" applyBorder="1"/>
    <xf numFmtId="4" fontId="9" fillId="0" borderId="0" xfId="1" applyNumberFormat="1" applyFont="1"/>
    <xf numFmtId="3" fontId="22" fillId="0" borderId="0" xfId="1" applyNumberFormat="1" applyFont="1"/>
    <xf numFmtId="0" fontId="26" fillId="4" borderId="7" xfId="1" applyFont="1" applyFill="1" applyBorder="1" applyAlignment="1">
      <alignment horizontal="center"/>
    </xf>
    <xf numFmtId="49" fontId="20" fillId="4" borderId="8" xfId="1" applyNumberFormat="1" applyFont="1" applyFill="1" applyBorder="1" applyAlignment="1">
      <alignment horizontal="left"/>
    </xf>
    <xf numFmtId="0" fontId="20" fillId="4" borderId="8" xfId="1" applyFont="1" applyFill="1" applyBorder="1"/>
    <xf numFmtId="0" fontId="9" fillId="4" borderId="8" xfId="1" applyFont="1" applyFill="1" applyBorder="1" applyAlignment="1">
      <alignment horizontal="center"/>
    </xf>
    <xf numFmtId="4" fontId="9" fillId="4" borderId="8" xfId="1" applyNumberFormat="1" applyFont="1" applyFill="1" applyBorder="1" applyAlignment="1">
      <alignment horizontal="right"/>
    </xf>
    <xf numFmtId="4" fontId="15" fillId="4" borderId="13" xfId="1" applyNumberFormat="1" applyFont="1" applyFill="1" applyBorder="1"/>
    <xf numFmtId="0" fontId="9" fillId="4" borderId="8" xfId="1" applyFont="1" applyFill="1" applyBorder="1"/>
    <xf numFmtId="3" fontId="9" fillId="0" borderId="0" xfId="1" applyNumberFormat="1" applyFont="1"/>
    <xf numFmtId="0" fontId="15" fillId="0" borderId="0" xfId="1" applyFont="1"/>
    <xf numFmtId="0" fontId="16" fillId="3" borderId="7" xfId="1" applyFont="1" applyFill="1" applyBorder="1" applyAlignment="1" applyProtection="1">
      <alignment vertical="top" wrapText="1"/>
      <protection locked="0"/>
    </xf>
    <xf numFmtId="0" fontId="16" fillId="3" borderId="8" xfId="1" applyFont="1" applyFill="1" applyBorder="1" applyAlignment="1" applyProtection="1">
      <alignment vertical="top" wrapText="1"/>
      <protection locked="0"/>
    </xf>
    <xf numFmtId="0" fontId="16" fillId="3" borderId="13" xfId="1" applyFont="1" applyFill="1" applyBorder="1" applyAlignment="1" applyProtection="1">
      <alignment vertical="top" wrapText="1"/>
      <protection locked="0"/>
    </xf>
    <xf numFmtId="0" fontId="27" fillId="0" borderId="0" xfId="1" applyFont="1" applyAlignment="1"/>
    <xf numFmtId="0" fontId="28" fillId="0" borderId="0" xfId="1" applyFont="1" applyBorder="1"/>
    <xf numFmtId="3" fontId="28" fillId="0" borderId="0" xfId="1" applyNumberFormat="1" applyFont="1" applyBorder="1" applyAlignment="1">
      <alignment horizontal="right"/>
    </xf>
    <xf numFmtId="4" fontId="28" fillId="0" borderId="0" xfId="1" applyNumberFormat="1" applyFont="1" applyBorder="1"/>
    <xf numFmtId="0" fontId="27" fillId="0" borderId="0" xfId="1" applyFont="1" applyBorder="1" applyAlignment="1"/>
    <xf numFmtId="0" fontId="9" fillId="0" borderId="0" xfId="1" applyFont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\BUILDpower\MSOffice\RKPOP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Stavba"/>
      <sheetName val="Rekapitulace"/>
      <sheetName val="Objekt"/>
    </sheetNames>
    <sheetDataSet>
      <sheetData sheetId="0" refreshError="1"/>
      <sheetData sheetId="1">
        <row r="94">
          <cell r="F94">
            <v>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/>
  <dimension ref="A1:P134"/>
  <sheetViews>
    <sheetView tabSelected="1" workbookViewId="0">
      <selection activeCell="B5" sqref="B5:G5"/>
    </sheetView>
  </sheetViews>
  <sheetFormatPr defaultRowHeight="12.75"/>
  <cols>
    <col min="1" max="1" width="23.140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.5" customHeight="1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7.5" customHeight="1" thickBot="1">
      <c r="A4" s="4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5" t="s">
        <v>1</v>
      </c>
      <c r="B5" s="6" t="s">
        <v>2</v>
      </c>
      <c r="C5" s="6"/>
      <c r="D5" s="6"/>
      <c r="E5" s="6"/>
      <c r="F5" s="6"/>
      <c r="G5" s="7"/>
      <c r="H5" s="1"/>
      <c r="I5" s="1"/>
      <c r="J5" s="1"/>
      <c r="K5" s="1"/>
      <c r="L5" s="1"/>
      <c r="M5" s="1"/>
      <c r="N5" s="1"/>
      <c r="O5" s="1"/>
      <c r="P5" s="1"/>
    </row>
    <row r="6" spans="1:16">
      <c r="A6" s="8" t="s">
        <v>3</v>
      </c>
      <c r="B6" s="9"/>
      <c r="C6" s="9"/>
      <c r="D6" s="9"/>
      <c r="E6" s="9"/>
      <c r="F6" s="9"/>
      <c r="G6" s="10"/>
      <c r="H6" s="1"/>
      <c r="I6" s="1"/>
      <c r="J6" s="1"/>
      <c r="K6" s="1"/>
      <c r="L6" s="1"/>
      <c r="M6" s="1"/>
      <c r="N6" s="1"/>
      <c r="O6" s="1"/>
      <c r="P6" s="1"/>
    </row>
    <row r="7" spans="1:16">
      <c r="A7" s="8" t="s">
        <v>4</v>
      </c>
      <c r="B7" s="9"/>
      <c r="C7" s="9"/>
      <c r="D7" s="9"/>
      <c r="E7" s="9"/>
      <c r="F7" s="9"/>
      <c r="G7" s="10"/>
      <c r="H7" s="1"/>
      <c r="I7" s="1"/>
      <c r="J7" s="1"/>
      <c r="K7" s="1"/>
      <c r="L7" s="1"/>
      <c r="M7" s="1"/>
      <c r="N7" s="1"/>
      <c r="O7" s="1"/>
      <c r="P7" s="1"/>
    </row>
    <row r="8" spans="1:16">
      <c r="A8" s="8" t="s">
        <v>5</v>
      </c>
      <c r="B8" s="9"/>
      <c r="C8" s="9"/>
      <c r="D8" s="9"/>
      <c r="E8" s="9"/>
      <c r="F8" s="9"/>
      <c r="G8" s="10"/>
      <c r="H8" s="1"/>
      <c r="I8" s="1"/>
      <c r="J8" s="1"/>
      <c r="K8" s="1"/>
      <c r="L8" s="1"/>
      <c r="M8" s="1"/>
      <c r="N8" s="1"/>
      <c r="O8" s="1"/>
      <c r="P8" s="1"/>
    </row>
    <row r="9" spans="1:16">
      <c r="A9" s="8" t="s">
        <v>6</v>
      </c>
      <c r="B9" s="9"/>
      <c r="C9" s="9"/>
      <c r="D9" s="9"/>
      <c r="E9" s="9"/>
      <c r="F9" s="9"/>
      <c r="G9" s="10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8" t="s">
        <v>7</v>
      </c>
      <c r="B10" s="9"/>
      <c r="C10" s="9"/>
      <c r="D10" s="9"/>
      <c r="E10" s="9"/>
      <c r="F10" s="9"/>
      <c r="G10" s="10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8" t="s">
        <v>8</v>
      </c>
      <c r="B11" s="11"/>
      <c r="C11" s="11"/>
      <c r="D11" s="11"/>
      <c r="E11" s="11"/>
      <c r="F11" s="11"/>
      <c r="G11" s="12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8" t="s">
        <v>9</v>
      </c>
      <c r="B12" s="13"/>
      <c r="C12" s="14"/>
      <c r="D12" s="14"/>
      <c r="E12" s="14"/>
      <c r="F12" s="14"/>
      <c r="G12" s="15"/>
      <c r="H12" s="1"/>
      <c r="I12" s="1"/>
      <c r="J12" s="1"/>
      <c r="K12" s="1"/>
      <c r="L12" s="1"/>
      <c r="M12" s="1"/>
      <c r="N12" s="1"/>
      <c r="O12" s="1"/>
      <c r="P12" s="1"/>
    </row>
    <row r="13" spans="1:16" ht="13.5" thickBot="1">
      <c r="A13" s="16" t="s">
        <v>10</v>
      </c>
      <c r="B13" s="17"/>
      <c r="C13" s="17"/>
      <c r="D13" s="17"/>
      <c r="E13" s="17"/>
      <c r="F13" s="17"/>
      <c r="G13" s="18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9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72.75" customHeight="1">
      <c r="A17" s="20" t="s">
        <v>12</v>
      </c>
      <c r="B17" s="20"/>
      <c r="C17" s="20"/>
      <c r="D17" s="20"/>
      <c r="E17" s="20"/>
      <c r="F17" s="20"/>
      <c r="G17" s="20"/>
      <c r="H17" s="1"/>
      <c r="I17" s="1"/>
      <c r="J17" s="1"/>
      <c r="K17" s="1"/>
      <c r="L17" s="1"/>
      <c r="M17" s="1"/>
      <c r="N17" s="1"/>
      <c r="O17" s="1"/>
      <c r="P17" s="1"/>
    </row>
    <row r="18" spans="1:16" ht="28.5" customHeight="1">
      <c r="A18" s="20" t="s">
        <v>13</v>
      </c>
      <c r="B18" s="20"/>
      <c r="C18" s="20"/>
      <c r="D18" s="20"/>
      <c r="E18" s="20"/>
      <c r="F18" s="20"/>
      <c r="G18" s="20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</sheetData>
  <sheetProtection password="C7B2" sheet="1"/>
  <mergeCells count="11">
    <mergeCell ref="B11:G11"/>
    <mergeCell ref="B12:G12"/>
    <mergeCell ref="B13:G13"/>
    <mergeCell ref="A17:G17"/>
    <mergeCell ref="A18:G18"/>
    <mergeCell ref="B5:G5"/>
    <mergeCell ref="B6:G6"/>
    <mergeCell ref="B7:G7"/>
    <mergeCell ref="B8:G8"/>
    <mergeCell ref="B9:G9"/>
    <mergeCell ref="B10:G10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1"/>
  <dimension ref="A1:N45"/>
  <sheetViews>
    <sheetView showGridLines="0" zoomScale="75" zoomScaleNormal="75" zoomScaleSheetLayoutView="75" workbookViewId="0">
      <selection activeCell="L34" sqref="L34"/>
    </sheetView>
  </sheetViews>
  <sheetFormatPr defaultRowHeight="12.75"/>
  <cols>
    <col min="1" max="1" width="0.5703125" style="22" customWidth="1"/>
    <col min="2" max="2" width="7.140625" style="22" customWidth="1"/>
    <col min="3" max="3" width="9.140625" style="22"/>
    <col min="4" max="4" width="19.7109375" style="22" customWidth="1"/>
    <col min="5" max="5" width="7" style="22" customWidth="1"/>
    <col min="6" max="6" width="12.7109375" style="22" customWidth="1"/>
    <col min="7" max="7" width="12.5703125" style="23" customWidth="1"/>
    <col min="8" max="8" width="10.7109375" style="22" customWidth="1"/>
    <col min="9" max="9" width="10.7109375" style="23" customWidth="1"/>
    <col min="10" max="14" width="10.7109375" style="22" customWidth="1"/>
    <col min="15" max="16384" width="9.140625" style="22"/>
  </cols>
  <sheetData>
    <row r="1" spans="1:14" ht="12" customHeight="1">
      <c r="A1" s="21" t="s">
        <v>14</v>
      </c>
    </row>
    <row r="2" spans="1:14" ht="17.25" customHeight="1">
      <c r="B2" s="24"/>
      <c r="C2" s="25" t="s">
        <v>15</v>
      </c>
      <c r="E2" s="26"/>
      <c r="F2" s="25"/>
      <c r="G2" s="27"/>
      <c r="H2" s="28"/>
      <c r="I2" s="29"/>
      <c r="J2" s="24"/>
    </row>
    <row r="3" spans="1:14" ht="6" customHeight="1">
      <c r="C3" s="30"/>
      <c r="D3" s="31" t="s">
        <v>2</v>
      </c>
    </row>
    <row r="4" spans="1:14" ht="4.5" customHeight="1"/>
    <row r="5" spans="1:14" ht="13.5" customHeight="1">
      <c r="C5" s="32" t="s">
        <v>16</v>
      </c>
      <c r="D5" s="33" t="s">
        <v>694</v>
      </c>
      <c r="E5" s="34"/>
      <c r="F5" s="35"/>
      <c r="G5" s="36"/>
      <c r="N5" s="29"/>
    </row>
    <row r="7" spans="1:14">
      <c r="I7" s="37"/>
    </row>
    <row r="8" spans="1:14">
      <c r="C8" s="38" t="s">
        <v>17</v>
      </c>
      <c r="D8" s="39"/>
      <c r="H8" s="37" t="s">
        <v>18</v>
      </c>
      <c r="I8" s="39"/>
      <c r="J8" s="40"/>
    </row>
    <row r="9" spans="1:14">
      <c r="D9" s="39"/>
      <c r="H9" s="37" t="s">
        <v>19</v>
      </c>
      <c r="I9" s="39"/>
      <c r="J9" s="40"/>
    </row>
    <row r="10" spans="1:14" ht="12.75" customHeight="1">
      <c r="C10" s="37"/>
      <c r="D10" s="39"/>
      <c r="I10" s="37"/>
    </row>
    <row r="11" spans="1:14" ht="0.75" hidden="1" customHeight="1">
      <c r="I11" s="37"/>
    </row>
    <row r="12" spans="1:14" ht="4.5" customHeight="1">
      <c r="I12" s="37"/>
    </row>
    <row r="13" spans="1:14" ht="4.5" customHeight="1"/>
    <row r="14" spans="1:14" ht="3.75" customHeight="1"/>
    <row r="15" spans="1:14" ht="13.5" customHeight="1">
      <c r="B15" s="41"/>
      <c r="C15" s="42"/>
      <c r="D15" s="42"/>
      <c r="E15" s="43"/>
      <c r="F15" s="44"/>
      <c r="G15" s="45"/>
      <c r="H15" s="46"/>
      <c r="I15" s="47" t="s">
        <v>20</v>
      </c>
      <c r="J15" s="48"/>
    </row>
    <row r="16" spans="1:14" ht="15" customHeight="1">
      <c r="B16" s="49" t="s">
        <v>21</v>
      </c>
      <c r="C16" s="50"/>
      <c r="D16" s="51">
        <v>0</v>
      </c>
      <c r="E16" s="52" t="s">
        <v>22</v>
      </c>
      <c r="F16" s="53"/>
      <c r="G16" s="54"/>
      <c r="H16" s="55">
        <f>ROUND(G35,1)</f>
        <v>0</v>
      </c>
      <c r="I16" s="56"/>
      <c r="J16" s="57"/>
    </row>
    <row r="17" spans="2:11">
      <c r="B17" s="49" t="s">
        <v>23</v>
      </c>
      <c r="C17" s="50"/>
      <c r="D17" s="51">
        <v>0</v>
      </c>
      <c r="E17" s="52" t="s">
        <v>22</v>
      </c>
      <c r="F17" s="58"/>
      <c r="G17" s="59"/>
      <c r="H17" s="60">
        <f>ROUND(H16*D17/100,0)</f>
        <v>0</v>
      </c>
      <c r="I17" s="61"/>
      <c r="J17" s="57"/>
    </row>
    <row r="18" spans="2:11" ht="15" customHeight="1">
      <c r="B18" s="49" t="s">
        <v>21</v>
      </c>
      <c r="C18" s="50"/>
      <c r="D18" s="62">
        <v>15</v>
      </c>
      <c r="E18" s="52" t="s">
        <v>22</v>
      </c>
      <c r="F18" s="58"/>
      <c r="G18" s="59"/>
      <c r="H18" s="60">
        <f>ROUND(H35,1)</f>
        <v>0</v>
      </c>
      <c r="I18" s="61"/>
      <c r="J18" s="57"/>
    </row>
    <row r="19" spans="2:11">
      <c r="B19" s="49" t="s">
        <v>23</v>
      </c>
      <c r="C19" s="50"/>
      <c r="D19" s="62">
        <f>D18</f>
        <v>15</v>
      </c>
      <c r="E19" s="52" t="s">
        <v>22</v>
      </c>
      <c r="F19" s="58"/>
      <c r="G19" s="59"/>
      <c r="H19" s="60">
        <f>ROUND(H18*D19/100,0)</f>
        <v>0</v>
      </c>
      <c r="I19" s="61"/>
      <c r="J19" s="57"/>
    </row>
    <row r="20" spans="2:11">
      <c r="B20" s="49" t="s">
        <v>21</v>
      </c>
      <c r="C20" s="50"/>
      <c r="D20" s="62">
        <v>21</v>
      </c>
      <c r="E20" s="52" t="s">
        <v>22</v>
      </c>
      <c r="F20" s="58"/>
      <c r="G20" s="59"/>
      <c r="H20" s="60">
        <f>ROUND(I35,1)</f>
        <v>0</v>
      </c>
      <c r="I20" s="63"/>
      <c r="J20" s="57"/>
    </row>
    <row r="21" spans="2:11" ht="13.5" thickBot="1">
      <c r="B21" s="49" t="s">
        <v>23</v>
      </c>
      <c r="C21" s="50"/>
      <c r="D21" s="62">
        <f>D20</f>
        <v>21</v>
      </c>
      <c r="E21" s="52" t="s">
        <v>22</v>
      </c>
      <c r="F21" s="64"/>
      <c r="G21" s="65"/>
      <c r="H21" s="66">
        <f>ROUND(H20*D20/100,0)</f>
        <v>0</v>
      </c>
      <c r="I21" s="67"/>
      <c r="J21" s="57"/>
    </row>
    <row r="22" spans="2:11" ht="16.5" thickBot="1">
      <c r="B22" s="68" t="s">
        <v>24</v>
      </c>
      <c r="C22" s="69"/>
      <c r="D22" s="69"/>
      <c r="E22" s="70"/>
      <c r="F22" s="71"/>
      <c r="G22" s="72"/>
      <c r="H22" s="73">
        <f>SUM(H16:H21)</f>
        <v>0</v>
      </c>
      <c r="I22" s="74"/>
      <c r="J22" s="75"/>
    </row>
    <row r="25" spans="2:11" ht="1.5" customHeight="1"/>
    <row r="26" spans="2:11" ht="15.75" customHeight="1">
      <c r="B26" s="34" t="s">
        <v>25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2:11" ht="5.25" customHeight="1">
      <c r="K27" s="77"/>
    </row>
    <row r="28" spans="2:11" ht="27" customHeight="1">
      <c r="B28" s="78" t="s">
        <v>26</v>
      </c>
      <c r="C28" s="69"/>
      <c r="D28" s="69"/>
      <c r="E28" s="79"/>
      <c r="F28" s="80" t="s">
        <v>27</v>
      </c>
      <c r="G28" s="81" t="s">
        <v>28</v>
      </c>
      <c r="H28" s="82" t="s">
        <v>695</v>
      </c>
      <c r="I28" s="82" t="s">
        <v>696</v>
      </c>
    </row>
    <row r="29" spans="2:11">
      <c r="B29" s="83" t="s">
        <v>416</v>
      </c>
      <c r="C29" s="84" t="s">
        <v>417</v>
      </c>
      <c r="D29" s="85"/>
      <c r="E29" s="86" t="str">
        <f>IF(StavbaCelkem=0," ",F29/StavbaCelkem)</f>
        <v xml:space="preserve"> </v>
      </c>
      <c r="F29" s="87">
        <f>+ '02 1 '!G194</f>
        <v>0</v>
      </c>
      <c r="G29" s="88">
        <f t="shared" ref="G29:G34" si="0">0+F29-H29-I29</f>
        <v>0</v>
      </c>
      <c r="H29" s="89">
        <v>0</v>
      </c>
      <c r="I29" s="89">
        <v>0</v>
      </c>
    </row>
    <row r="30" spans="2:11">
      <c r="B30" s="83" t="s">
        <v>585</v>
      </c>
      <c r="C30" s="84" t="s">
        <v>586</v>
      </c>
      <c r="D30" s="85"/>
      <c r="E30" s="86" t="str">
        <f t="shared" ref="E30:E35" si="1">IF(StavbaCelkem=0," ",F30/StavbaCelkem)</f>
        <v xml:space="preserve"> </v>
      </c>
      <c r="F30" s="87">
        <f>+ '03 1 '!G129</f>
        <v>0</v>
      </c>
      <c r="G30" s="88">
        <f t="shared" si="0"/>
        <v>0</v>
      </c>
      <c r="H30" s="89">
        <v>0</v>
      </c>
      <c r="I30" s="89">
        <v>0</v>
      </c>
    </row>
    <row r="31" spans="2:11">
      <c r="B31" s="83" t="s">
        <v>591</v>
      </c>
      <c r="C31" s="84" t="s">
        <v>592</v>
      </c>
      <c r="D31" s="85"/>
      <c r="E31" s="86" t="str">
        <f t="shared" si="1"/>
        <v xml:space="preserve"> </v>
      </c>
      <c r="F31" s="87">
        <f>+ '04 1 '!G10+ '04 2 '!G10</f>
        <v>0</v>
      </c>
      <c r="G31" s="88">
        <f t="shared" si="0"/>
        <v>0</v>
      </c>
      <c r="H31" s="89">
        <v>0</v>
      </c>
      <c r="I31" s="89">
        <v>0</v>
      </c>
    </row>
    <row r="32" spans="2:11">
      <c r="B32" s="83" t="s">
        <v>653</v>
      </c>
      <c r="C32" s="84" t="s">
        <v>654</v>
      </c>
      <c r="D32" s="85"/>
      <c r="E32" s="86" t="str">
        <f t="shared" si="1"/>
        <v xml:space="preserve"> </v>
      </c>
      <c r="F32" s="87">
        <f>+ 'PS01 1 '!G50</f>
        <v>0</v>
      </c>
      <c r="G32" s="88">
        <f t="shared" si="0"/>
        <v>0</v>
      </c>
      <c r="H32" s="89">
        <v>0</v>
      </c>
      <c r="I32" s="89">
        <v>0</v>
      </c>
    </row>
    <row r="33" spans="1:10">
      <c r="B33" s="83" t="s">
        <v>657</v>
      </c>
      <c r="C33" s="84" t="s">
        <v>658</v>
      </c>
      <c r="D33" s="85"/>
      <c r="E33" s="86" t="str">
        <f t="shared" si="1"/>
        <v xml:space="preserve"> </v>
      </c>
      <c r="F33" s="87">
        <f>+ 'PS02 1 '!G10+ 'PS02 2 '!G10+ 'PS02 3 '!G10+ 'PS02 4 '!G10</f>
        <v>0</v>
      </c>
      <c r="G33" s="88">
        <f t="shared" si="0"/>
        <v>0</v>
      </c>
      <c r="H33" s="89">
        <v>0</v>
      </c>
      <c r="I33" s="89">
        <v>0</v>
      </c>
    </row>
    <row r="34" spans="1:10">
      <c r="B34" s="83" t="s">
        <v>690</v>
      </c>
      <c r="C34" s="84" t="s">
        <v>691</v>
      </c>
      <c r="D34" s="85"/>
      <c r="E34" s="86" t="str">
        <f t="shared" si="1"/>
        <v xml:space="preserve"> </v>
      </c>
      <c r="F34" s="87">
        <f>+ 'VN 1 '!G23</f>
        <v>0</v>
      </c>
      <c r="G34" s="88">
        <f t="shared" si="0"/>
        <v>0</v>
      </c>
      <c r="H34" s="89">
        <v>0</v>
      </c>
      <c r="I34" s="89">
        <v>0</v>
      </c>
    </row>
    <row r="35" spans="1:10" ht="17.25" customHeight="1">
      <c r="A35" s="21" t="s">
        <v>29</v>
      </c>
      <c r="B35" s="90" t="s">
        <v>30</v>
      </c>
      <c r="C35" s="91"/>
      <c r="D35" s="92"/>
      <c r="E35" s="93" t="str">
        <f t="shared" si="1"/>
        <v xml:space="preserve"> </v>
      </c>
      <c r="F35" s="94">
        <f>SUM(F29:F34)</f>
        <v>0</v>
      </c>
      <c r="G35" s="95">
        <f>SUM(G29:G34)</f>
        <v>0</v>
      </c>
      <c r="H35" s="96">
        <f>SUM(H29:H34)</f>
        <v>0</v>
      </c>
      <c r="I35" s="97">
        <f>SUM(I29:I34)</f>
        <v>0</v>
      </c>
    </row>
    <row r="36" spans="1:10">
      <c r="B36" s="98"/>
      <c r="C36" s="98"/>
      <c r="D36" s="98"/>
      <c r="E36" s="98"/>
      <c r="F36" s="98"/>
      <c r="G36" s="98"/>
      <c r="H36" s="98"/>
      <c r="I36" s="98"/>
      <c r="J36" s="98"/>
    </row>
    <row r="37" spans="1:10">
      <c r="B37" s="98"/>
      <c r="C37" s="98"/>
      <c r="D37" s="98"/>
      <c r="E37" s="98"/>
      <c r="F37" s="98"/>
      <c r="G37" s="98"/>
      <c r="H37" s="98"/>
      <c r="I37" s="98"/>
      <c r="J37" s="98"/>
    </row>
    <row r="38" spans="1:10">
      <c r="B38" s="99" t="s">
        <v>31</v>
      </c>
      <c r="C38" s="98"/>
      <c r="D38" s="98"/>
      <c r="E38" s="98"/>
      <c r="F38" s="98"/>
      <c r="G38" s="98"/>
      <c r="H38" s="98"/>
      <c r="I38" s="98"/>
      <c r="J38" s="98"/>
    </row>
    <row r="39" spans="1:10" ht="125.25" customHeight="1">
      <c r="B39" s="100"/>
      <c r="C39" s="101"/>
      <c r="D39" s="101"/>
      <c r="E39" s="101"/>
      <c r="F39" s="101"/>
      <c r="G39" s="101"/>
      <c r="H39" s="101"/>
      <c r="I39" s="102"/>
      <c r="J39" s="98"/>
    </row>
    <row r="40" spans="1:10">
      <c r="B40" s="98"/>
      <c r="C40" s="98"/>
      <c r="D40" s="98"/>
      <c r="E40" s="98"/>
      <c r="F40" s="98"/>
      <c r="G40" s="98"/>
      <c r="H40" s="98"/>
      <c r="I40" s="98"/>
      <c r="J40" s="98"/>
    </row>
    <row r="44" spans="1:10">
      <c r="B44" s="103"/>
      <c r="C44" s="103"/>
      <c r="D44" s="103"/>
      <c r="E44" s="103"/>
      <c r="F44" s="103"/>
      <c r="G44" s="104"/>
      <c r="H44" s="103"/>
      <c r="I44" s="104"/>
      <c r="J44" s="103"/>
    </row>
    <row r="45" spans="1:10">
      <c r="C45" s="105"/>
      <c r="D45" s="106"/>
      <c r="E45" s="105"/>
      <c r="F45" s="105"/>
      <c r="G45" s="104"/>
      <c r="H45" s="105"/>
      <c r="I45" s="104"/>
      <c r="J45" s="23"/>
    </row>
  </sheetData>
  <sheetProtection password="C7B2" sheet="1"/>
  <mergeCells count="14">
    <mergeCell ref="B39:I39"/>
    <mergeCell ref="C34:D34"/>
    <mergeCell ref="H22:I22"/>
    <mergeCell ref="C29:D29"/>
    <mergeCell ref="C30:D30"/>
    <mergeCell ref="C31:D31"/>
    <mergeCell ref="C32:D32"/>
    <mergeCell ref="C33:D33"/>
    <mergeCell ref="H16:I16"/>
    <mergeCell ref="H17:I17"/>
    <mergeCell ref="H18:I18"/>
    <mergeCell ref="H19:I19"/>
    <mergeCell ref="H20:I20"/>
    <mergeCell ref="H21:I21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67"/>
  <sheetViews>
    <sheetView showGridLines="0" showZeros="0" topLeftCell="A151" zoomScale="75" zoomScaleNormal="100" workbookViewId="0">
      <selection activeCell="J1" sqref="J1:J65536 K1:K65536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hidden="1" customWidth="1"/>
    <col min="9" max="9" width="9.7109375" style="108" hidden="1" customWidth="1"/>
    <col min="10" max="10" width="11.28515625" style="108" hidden="1" customWidth="1"/>
    <col min="11" max="11" width="10.42578125" style="108" hidden="1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418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419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52</v>
      </c>
      <c r="C8" s="148" t="s">
        <v>53</v>
      </c>
      <c r="D8" s="149" t="s">
        <v>49</v>
      </c>
      <c r="E8" s="150">
        <v>36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 ht="22.5">
      <c r="A9" s="146">
        <v>2</v>
      </c>
      <c r="B9" s="147" t="s">
        <v>54</v>
      </c>
      <c r="C9" s="148" t="s">
        <v>55</v>
      </c>
      <c r="D9" s="149" t="s">
        <v>49</v>
      </c>
      <c r="E9" s="150">
        <v>10.5</v>
      </c>
      <c r="F9" s="151">
        <v>0</v>
      </c>
      <c r="G9" s="152">
        <f>E9*F9</f>
        <v>0</v>
      </c>
      <c r="H9" s="153">
        <v>0</v>
      </c>
      <c r="I9" s="154">
        <f>E9*H9</f>
        <v>0</v>
      </c>
      <c r="J9" s="153">
        <v>-0.58599999999999997</v>
      </c>
      <c r="K9" s="154">
        <f>E9*J9</f>
        <v>-6.1529999999999996</v>
      </c>
      <c r="O9" s="145"/>
      <c r="Z9" s="145"/>
      <c r="AA9" s="145">
        <v>1</v>
      </c>
      <c r="AB9" s="145">
        <v>1</v>
      </c>
      <c r="AC9" s="145">
        <v>1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55">
        <f>G9</f>
        <v>0</v>
      </c>
      <c r="BA9" s="145"/>
      <c r="BB9" s="145"/>
      <c r="BC9" s="145"/>
      <c r="BD9" s="145"/>
      <c r="BE9" s="145"/>
      <c r="BF9" s="145"/>
      <c r="BG9" s="145"/>
      <c r="BH9" s="145"/>
      <c r="BI9" s="145"/>
      <c r="CA9" s="145">
        <v>1</v>
      </c>
      <c r="CB9" s="145">
        <v>1</v>
      </c>
      <c r="CZ9" s="108">
        <v>1</v>
      </c>
    </row>
    <row r="10" spans="1:104">
      <c r="A10" s="146">
        <v>3</v>
      </c>
      <c r="B10" s="147" t="s">
        <v>56</v>
      </c>
      <c r="C10" s="148" t="s">
        <v>57</v>
      </c>
      <c r="D10" s="149" t="s">
        <v>49</v>
      </c>
      <c r="E10" s="150">
        <v>69.3</v>
      </c>
      <c r="F10" s="151">
        <v>0</v>
      </c>
      <c r="G10" s="152">
        <f>E10*F10</f>
        <v>0</v>
      </c>
      <c r="H10" s="153">
        <v>0</v>
      </c>
      <c r="I10" s="154">
        <f>E10*H10</f>
        <v>0</v>
      </c>
      <c r="J10" s="153">
        <v>-0.26</v>
      </c>
      <c r="K10" s="154">
        <f>E10*J10</f>
        <v>-18.018000000000001</v>
      </c>
      <c r="O10" s="145"/>
      <c r="Z10" s="145"/>
      <c r="AA10" s="145">
        <v>1</v>
      </c>
      <c r="AB10" s="145">
        <v>1</v>
      </c>
      <c r="AC10" s="145">
        <v>1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55">
        <f>G10</f>
        <v>0</v>
      </c>
      <c r="BA10" s="145"/>
      <c r="BB10" s="145"/>
      <c r="BC10" s="145"/>
      <c r="BD10" s="145"/>
      <c r="BE10" s="145"/>
      <c r="BF10" s="145"/>
      <c r="BG10" s="145"/>
      <c r="BH10" s="145"/>
      <c r="BI10" s="145"/>
      <c r="CA10" s="145">
        <v>1</v>
      </c>
      <c r="CB10" s="145">
        <v>1</v>
      </c>
      <c r="CZ10" s="108">
        <v>1</v>
      </c>
    </row>
    <row r="11" spans="1:104" ht="22.5">
      <c r="A11" s="146">
        <v>4</v>
      </c>
      <c r="B11" s="147" t="s">
        <v>58</v>
      </c>
      <c r="C11" s="148" t="s">
        <v>59</v>
      </c>
      <c r="D11" s="149" t="s">
        <v>49</v>
      </c>
      <c r="E11" s="150">
        <v>174.29499999999999</v>
      </c>
      <c r="F11" s="151">
        <v>0</v>
      </c>
      <c r="G11" s="152">
        <f>E11*F11</f>
        <v>0</v>
      </c>
      <c r="H11" s="153">
        <v>0</v>
      </c>
      <c r="I11" s="154">
        <f>E11*H11</f>
        <v>0</v>
      </c>
      <c r="J11" s="153">
        <v>-0.56000000000000005</v>
      </c>
      <c r="K11" s="154">
        <f>E11*J11</f>
        <v>-97.605199999999996</v>
      </c>
      <c r="O11" s="145"/>
      <c r="Z11" s="145"/>
      <c r="AA11" s="145">
        <v>1</v>
      </c>
      <c r="AB11" s="145">
        <v>1</v>
      </c>
      <c r="AC11" s="145">
        <v>1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55">
        <f>G11</f>
        <v>0</v>
      </c>
      <c r="BA11" s="145"/>
      <c r="BB11" s="145"/>
      <c r="BC11" s="145"/>
      <c r="BD11" s="145"/>
      <c r="BE11" s="145"/>
      <c r="BF11" s="145"/>
      <c r="BG11" s="145"/>
      <c r="BH11" s="145"/>
      <c r="BI11" s="145"/>
      <c r="CA11" s="145">
        <v>1</v>
      </c>
      <c r="CB11" s="145">
        <v>1</v>
      </c>
      <c r="CZ11" s="108">
        <v>1</v>
      </c>
    </row>
    <row r="12" spans="1:104">
      <c r="A12" s="146">
        <v>5</v>
      </c>
      <c r="B12" s="147" t="s">
        <v>60</v>
      </c>
      <c r="C12" s="148" t="s">
        <v>61</v>
      </c>
      <c r="D12" s="149" t="s">
        <v>49</v>
      </c>
      <c r="E12" s="150">
        <v>118</v>
      </c>
      <c r="F12" s="151">
        <v>0</v>
      </c>
      <c r="G12" s="152">
        <f>E12*F12</f>
        <v>0</v>
      </c>
      <c r="H12" s="153">
        <v>0</v>
      </c>
      <c r="I12" s="154">
        <f>E12*H12</f>
        <v>0</v>
      </c>
      <c r="J12" s="153">
        <v>-9.8000000000000004E-2</v>
      </c>
      <c r="K12" s="154">
        <f>E12*J12</f>
        <v>-11.564</v>
      </c>
      <c r="O12" s="145"/>
      <c r="Z12" s="145"/>
      <c r="AA12" s="145">
        <v>1</v>
      </c>
      <c r="AB12" s="145">
        <v>1</v>
      </c>
      <c r="AC12" s="145">
        <v>1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55">
        <f>G12</f>
        <v>0</v>
      </c>
      <c r="BA12" s="145"/>
      <c r="BB12" s="145"/>
      <c r="BC12" s="145"/>
      <c r="BD12" s="145"/>
      <c r="BE12" s="145"/>
      <c r="BF12" s="145"/>
      <c r="BG12" s="145"/>
      <c r="BH12" s="145"/>
      <c r="BI12" s="145"/>
      <c r="CA12" s="145">
        <v>1</v>
      </c>
      <c r="CB12" s="145">
        <v>1</v>
      </c>
      <c r="CZ12" s="108">
        <v>1</v>
      </c>
    </row>
    <row r="13" spans="1:104" ht="22.5">
      <c r="A13" s="146">
        <v>6</v>
      </c>
      <c r="B13" s="147" t="s">
        <v>62</v>
      </c>
      <c r="C13" s="148" t="s">
        <v>63</v>
      </c>
      <c r="D13" s="149" t="s">
        <v>49</v>
      </c>
      <c r="E13" s="150">
        <v>174.29499999999999</v>
      </c>
      <c r="F13" s="151">
        <v>0</v>
      </c>
      <c r="G13" s="152">
        <f>E13*F13</f>
        <v>0</v>
      </c>
      <c r="H13" s="153">
        <v>0</v>
      </c>
      <c r="I13" s="154">
        <f>E13*H13</f>
        <v>0</v>
      </c>
      <c r="J13" s="153">
        <v>-0.18099999999999999</v>
      </c>
      <c r="K13" s="154">
        <f>E13*J13</f>
        <v>-31.547394999999998</v>
      </c>
      <c r="O13" s="145"/>
      <c r="Z13" s="145"/>
      <c r="AA13" s="145">
        <v>1</v>
      </c>
      <c r="AB13" s="145">
        <v>1</v>
      </c>
      <c r="AC13" s="145">
        <v>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55">
        <f>G13</f>
        <v>0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CA13" s="145">
        <v>1</v>
      </c>
      <c r="CB13" s="145">
        <v>1</v>
      </c>
      <c r="CZ13" s="108">
        <v>1</v>
      </c>
    </row>
    <row r="14" spans="1:104" ht="22.5">
      <c r="A14" s="146">
        <v>7</v>
      </c>
      <c r="B14" s="147" t="s">
        <v>64</v>
      </c>
      <c r="C14" s="148" t="s">
        <v>65</v>
      </c>
      <c r="D14" s="149" t="s">
        <v>49</v>
      </c>
      <c r="E14" s="150">
        <v>39.340000000000003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>
        <v>-0.44</v>
      </c>
      <c r="K14" s="154">
        <f>E14*J14</f>
        <v>-17.309600000000003</v>
      </c>
      <c r="O14" s="145"/>
      <c r="Z14" s="145"/>
      <c r="AA14" s="145">
        <v>1</v>
      </c>
      <c r="AB14" s="145">
        <v>1</v>
      </c>
      <c r="AC14" s="145">
        <v>1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</v>
      </c>
      <c r="CB14" s="145">
        <v>1</v>
      </c>
      <c r="CZ14" s="108">
        <v>1</v>
      </c>
    </row>
    <row r="15" spans="1:104" ht="22.5">
      <c r="A15" s="146">
        <v>8</v>
      </c>
      <c r="B15" s="147" t="s">
        <v>66</v>
      </c>
      <c r="C15" s="148" t="s">
        <v>67</v>
      </c>
      <c r="D15" s="149" t="s">
        <v>49</v>
      </c>
      <c r="E15" s="150">
        <v>30</v>
      </c>
      <c r="F15" s="151">
        <v>0</v>
      </c>
      <c r="G15" s="152">
        <f>E15*F15</f>
        <v>0</v>
      </c>
      <c r="H15" s="153">
        <v>0</v>
      </c>
      <c r="I15" s="154">
        <f>E15*H15</f>
        <v>0</v>
      </c>
      <c r="J15" s="153">
        <v>-0.66</v>
      </c>
      <c r="K15" s="154">
        <f>E15*J15</f>
        <v>-19.8</v>
      </c>
      <c r="O15" s="145"/>
      <c r="Z15" s="145"/>
      <c r="AA15" s="145">
        <v>1</v>
      </c>
      <c r="AB15" s="145">
        <v>1</v>
      </c>
      <c r="AC15" s="145">
        <v>1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</v>
      </c>
      <c r="CB15" s="145">
        <v>1</v>
      </c>
      <c r="CZ15" s="108">
        <v>1</v>
      </c>
    </row>
    <row r="16" spans="1:104" ht="22.5">
      <c r="A16" s="146">
        <v>9</v>
      </c>
      <c r="B16" s="147" t="s">
        <v>68</v>
      </c>
      <c r="C16" s="148" t="s">
        <v>69</v>
      </c>
      <c r="D16" s="149" t="s">
        <v>49</v>
      </c>
      <c r="E16" s="150">
        <v>39.340000000000003</v>
      </c>
      <c r="F16" s="151">
        <v>0</v>
      </c>
      <c r="G16" s="152">
        <f>E16*F16</f>
        <v>0</v>
      </c>
      <c r="H16" s="153">
        <v>0</v>
      </c>
      <c r="I16" s="154">
        <f>E16*H16</f>
        <v>0</v>
      </c>
      <c r="J16" s="153">
        <v>-0.24</v>
      </c>
      <c r="K16" s="154">
        <f>E16*J16</f>
        <v>-9.4416000000000011</v>
      </c>
      <c r="O16" s="145"/>
      <c r="Z16" s="145"/>
      <c r="AA16" s="145">
        <v>1</v>
      </c>
      <c r="AB16" s="145">
        <v>1</v>
      </c>
      <c r="AC16" s="145">
        <v>1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55">
        <f>G16</f>
        <v>0</v>
      </c>
      <c r="BA16" s="145"/>
      <c r="BB16" s="145"/>
      <c r="BC16" s="145"/>
      <c r="BD16" s="145"/>
      <c r="BE16" s="145"/>
      <c r="BF16" s="145"/>
      <c r="BG16" s="145"/>
      <c r="BH16" s="145"/>
      <c r="BI16" s="145"/>
      <c r="CA16" s="145">
        <v>1</v>
      </c>
      <c r="CB16" s="145">
        <v>1</v>
      </c>
      <c r="CZ16" s="108">
        <v>1</v>
      </c>
    </row>
    <row r="17" spans="1:104" ht="22.5">
      <c r="A17" s="146">
        <v>10</v>
      </c>
      <c r="B17" s="147" t="s">
        <v>70</v>
      </c>
      <c r="C17" s="148" t="s">
        <v>71</v>
      </c>
      <c r="D17" s="149" t="s">
        <v>49</v>
      </c>
      <c r="E17" s="150">
        <v>496</v>
      </c>
      <c r="F17" s="151">
        <v>0</v>
      </c>
      <c r="G17" s="152">
        <f>E17*F17</f>
        <v>0</v>
      </c>
      <c r="H17" s="153">
        <v>0</v>
      </c>
      <c r="I17" s="154">
        <f>E17*H17</f>
        <v>0</v>
      </c>
      <c r="J17" s="153">
        <v>-8.7999999999999995E-2</v>
      </c>
      <c r="K17" s="154">
        <f>E17*J17</f>
        <v>-43.647999999999996</v>
      </c>
      <c r="O17" s="145"/>
      <c r="Z17" s="145"/>
      <c r="AA17" s="145">
        <v>1</v>
      </c>
      <c r="AB17" s="145">
        <v>1</v>
      </c>
      <c r="AC17" s="145">
        <v>1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55">
        <f>G17</f>
        <v>0</v>
      </c>
      <c r="BA17" s="145"/>
      <c r="BB17" s="145"/>
      <c r="BC17" s="145"/>
      <c r="BD17" s="145"/>
      <c r="BE17" s="145"/>
      <c r="BF17" s="145"/>
      <c r="BG17" s="145"/>
      <c r="BH17" s="145"/>
      <c r="BI17" s="145"/>
      <c r="CA17" s="145">
        <v>1</v>
      </c>
      <c r="CB17" s="145">
        <v>1</v>
      </c>
      <c r="CZ17" s="108">
        <v>1</v>
      </c>
    </row>
    <row r="18" spans="1:104" ht="22.5">
      <c r="A18" s="146">
        <v>11</v>
      </c>
      <c r="B18" s="147" t="s">
        <v>72</v>
      </c>
      <c r="C18" s="148" t="s">
        <v>73</v>
      </c>
      <c r="D18" s="149" t="s">
        <v>49</v>
      </c>
      <c r="E18" s="150">
        <v>176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>
        <v>-0.13200000000000001</v>
      </c>
      <c r="K18" s="154">
        <f>E18*J18</f>
        <v>-23.231999999999999</v>
      </c>
      <c r="O18" s="145"/>
      <c r="Z18" s="145"/>
      <c r="AA18" s="145">
        <v>1</v>
      </c>
      <c r="AB18" s="145">
        <v>1</v>
      </c>
      <c r="AC18" s="145">
        <v>1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</v>
      </c>
      <c r="CB18" s="145">
        <v>1</v>
      </c>
      <c r="CZ18" s="108">
        <v>1</v>
      </c>
    </row>
    <row r="19" spans="1:104" ht="22.5">
      <c r="A19" s="146">
        <v>12</v>
      </c>
      <c r="B19" s="147" t="s">
        <v>74</v>
      </c>
      <c r="C19" s="148" t="s">
        <v>75</v>
      </c>
      <c r="D19" s="149" t="s">
        <v>49</v>
      </c>
      <c r="E19" s="150">
        <v>106.595</v>
      </c>
      <c r="F19" s="151">
        <v>0</v>
      </c>
      <c r="G19" s="152">
        <f>E19*F19</f>
        <v>0</v>
      </c>
      <c r="H19" s="153">
        <v>0</v>
      </c>
      <c r="I19" s="154">
        <f>E19*H19</f>
        <v>0</v>
      </c>
      <c r="J19" s="153">
        <v>-0.154</v>
      </c>
      <c r="K19" s="154">
        <f>E19*J19</f>
        <v>-16.41563</v>
      </c>
      <c r="O19" s="145"/>
      <c r="Z19" s="145"/>
      <c r="AA19" s="145">
        <v>1</v>
      </c>
      <c r="AB19" s="145">
        <v>1</v>
      </c>
      <c r="AC19" s="145">
        <v>1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</v>
      </c>
      <c r="CB19" s="145">
        <v>1</v>
      </c>
      <c r="CZ19" s="108">
        <v>1</v>
      </c>
    </row>
    <row r="20" spans="1:104">
      <c r="A20" s="146">
        <v>13</v>
      </c>
      <c r="B20" s="147" t="s">
        <v>76</v>
      </c>
      <c r="C20" s="148" t="s">
        <v>77</v>
      </c>
      <c r="D20" s="149" t="s">
        <v>78</v>
      </c>
      <c r="E20" s="150">
        <v>36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>
        <v>-0.22</v>
      </c>
      <c r="K20" s="154">
        <f>E20*J20</f>
        <v>-7.92</v>
      </c>
      <c r="O20" s="145"/>
      <c r="Z20" s="145"/>
      <c r="AA20" s="145">
        <v>1</v>
      </c>
      <c r="AB20" s="145">
        <v>1</v>
      </c>
      <c r="AC20" s="145">
        <v>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</v>
      </c>
      <c r="CB20" s="145">
        <v>1</v>
      </c>
      <c r="CZ20" s="108">
        <v>1</v>
      </c>
    </row>
    <row r="21" spans="1:104">
      <c r="A21" s="146">
        <v>14</v>
      </c>
      <c r="B21" s="147" t="s">
        <v>79</v>
      </c>
      <c r="C21" s="148" t="s">
        <v>80</v>
      </c>
      <c r="D21" s="149" t="s">
        <v>78</v>
      </c>
      <c r="E21" s="150">
        <v>12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>
        <v>-0.27</v>
      </c>
      <c r="K21" s="154">
        <f>E21*J21</f>
        <v>-3.24</v>
      </c>
      <c r="O21" s="145"/>
      <c r="Z21" s="145"/>
      <c r="AA21" s="145">
        <v>1</v>
      </c>
      <c r="AB21" s="145">
        <v>1</v>
      </c>
      <c r="AC21" s="145">
        <v>1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</v>
      </c>
      <c r="CB21" s="145">
        <v>1</v>
      </c>
      <c r="CZ21" s="108">
        <v>1</v>
      </c>
    </row>
    <row r="22" spans="1:104">
      <c r="A22" s="146">
        <v>15</v>
      </c>
      <c r="B22" s="147" t="s">
        <v>81</v>
      </c>
      <c r="C22" s="148" t="s">
        <v>82</v>
      </c>
      <c r="D22" s="149" t="s">
        <v>78</v>
      </c>
      <c r="E22" s="150">
        <v>3</v>
      </c>
      <c r="F22" s="151">
        <v>0</v>
      </c>
      <c r="G22" s="152">
        <f>E22*F22</f>
        <v>0</v>
      </c>
      <c r="H22" s="153">
        <v>0</v>
      </c>
      <c r="I22" s="154">
        <f>E22*H22</f>
        <v>0</v>
      </c>
      <c r="J22" s="153">
        <v>-0.115</v>
      </c>
      <c r="K22" s="154">
        <f>E22*J22</f>
        <v>-0.34500000000000003</v>
      </c>
      <c r="O22" s="145"/>
      <c r="Z22" s="145"/>
      <c r="AA22" s="145">
        <v>1</v>
      </c>
      <c r="AB22" s="145">
        <v>1</v>
      </c>
      <c r="AC22" s="145">
        <v>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</v>
      </c>
      <c r="CB22" s="145">
        <v>1</v>
      </c>
      <c r="CZ22" s="108">
        <v>1</v>
      </c>
    </row>
    <row r="23" spans="1:104" ht="22.5">
      <c r="A23" s="146">
        <v>16</v>
      </c>
      <c r="B23" s="147" t="s">
        <v>83</v>
      </c>
      <c r="C23" s="148" t="s">
        <v>84</v>
      </c>
      <c r="D23" s="149" t="s">
        <v>85</v>
      </c>
      <c r="E23" s="150">
        <v>464</v>
      </c>
      <c r="F23" s="151">
        <v>0</v>
      </c>
      <c r="G23" s="152">
        <f>E23*F23</f>
        <v>0</v>
      </c>
      <c r="H23" s="153">
        <v>4.0000000000000003E-5</v>
      </c>
      <c r="I23" s="154">
        <f>E23*H23</f>
        <v>1.856E-2</v>
      </c>
      <c r="J23" s="153">
        <v>0</v>
      </c>
      <c r="K23" s="154">
        <f>E23*J23</f>
        <v>0</v>
      </c>
      <c r="O23" s="145"/>
      <c r="Z23" s="145"/>
      <c r="AA23" s="145">
        <v>1</v>
      </c>
      <c r="AB23" s="145">
        <v>1</v>
      </c>
      <c r="AC23" s="145">
        <v>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55">
        <f>G23</f>
        <v>0</v>
      </c>
      <c r="BA23" s="145"/>
      <c r="BB23" s="145"/>
      <c r="BC23" s="145"/>
      <c r="BD23" s="145"/>
      <c r="BE23" s="145"/>
      <c r="BF23" s="145"/>
      <c r="BG23" s="145"/>
      <c r="BH23" s="145"/>
      <c r="BI23" s="145"/>
      <c r="CA23" s="145">
        <v>1</v>
      </c>
      <c r="CB23" s="145">
        <v>1</v>
      </c>
      <c r="CZ23" s="108">
        <v>1</v>
      </c>
    </row>
    <row r="24" spans="1:104" ht="22.5">
      <c r="A24" s="146">
        <v>17</v>
      </c>
      <c r="B24" s="147" t="s">
        <v>86</v>
      </c>
      <c r="C24" s="148" t="s">
        <v>87</v>
      </c>
      <c r="D24" s="149" t="s">
        <v>88</v>
      </c>
      <c r="E24" s="150">
        <v>58</v>
      </c>
      <c r="F24" s="151">
        <v>0</v>
      </c>
      <c r="G24" s="152">
        <f>E24*F24</f>
        <v>0</v>
      </c>
      <c r="H24" s="153">
        <v>0</v>
      </c>
      <c r="I24" s="154">
        <f>E24*H24</f>
        <v>0</v>
      </c>
      <c r="J24" s="153">
        <v>0</v>
      </c>
      <c r="K24" s="154">
        <f>E24*J24</f>
        <v>0</v>
      </c>
      <c r="O24" s="145"/>
      <c r="Z24" s="145"/>
      <c r="AA24" s="145">
        <v>1</v>
      </c>
      <c r="AB24" s="145">
        <v>1</v>
      </c>
      <c r="AC24" s="145">
        <v>1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55">
        <f>G24</f>
        <v>0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CA24" s="145">
        <v>1</v>
      </c>
      <c r="CB24" s="145">
        <v>1</v>
      </c>
      <c r="CZ24" s="108">
        <v>1</v>
      </c>
    </row>
    <row r="25" spans="1:104" ht="22.5">
      <c r="A25" s="146">
        <v>18</v>
      </c>
      <c r="B25" s="147" t="s">
        <v>89</v>
      </c>
      <c r="C25" s="148" t="s">
        <v>90</v>
      </c>
      <c r="D25" s="149" t="s">
        <v>78</v>
      </c>
      <c r="E25" s="150">
        <v>19</v>
      </c>
      <c r="F25" s="151">
        <v>0</v>
      </c>
      <c r="G25" s="152">
        <f>E25*F25</f>
        <v>0</v>
      </c>
      <c r="H25" s="153">
        <v>8.6899999999999998E-3</v>
      </c>
      <c r="I25" s="154">
        <f>E25*H25</f>
        <v>0.16511000000000001</v>
      </c>
      <c r="J25" s="153">
        <v>0</v>
      </c>
      <c r="K25" s="154">
        <f>E25*J25</f>
        <v>0</v>
      </c>
      <c r="O25" s="145"/>
      <c r="Z25" s="145"/>
      <c r="AA25" s="145">
        <v>1</v>
      </c>
      <c r="AB25" s="145">
        <v>1</v>
      </c>
      <c r="AC25" s="145">
        <v>1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</v>
      </c>
      <c r="CB25" s="145">
        <v>1</v>
      </c>
      <c r="CZ25" s="108">
        <v>1</v>
      </c>
    </row>
    <row r="26" spans="1:104" ht="22.5">
      <c r="A26" s="146">
        <v>19</v>
      </c>
      <c r="B26" s="147" t="s">
        <v>91</v>
      </c>
      <c r="C26" s="148" t="s">
        <v>92</v>
      </c>
      <c r="D26" s="149" t="s">
        <v>78</v>
      </c>
      <c r="E26" s="150">
        <v>4</v>
      </c>
      <c r="F26" s="151">
        <v>0</v>
      </c>
      <c r="G26" s="152">
        <f>E26*F26</f>
        <v>0</v>
      </c>
      <c r="H26" s="153">
        <v>1.2710000000000001E-2</v>
      </c>
      <c r="I26" s="154">
        <f>E26*H26</f>
        <v>5.0840000000000003E-2</v>
      </c>
      <c r="J26" s="153">
        <v>0</v>
      </c>
      <c r="K26" s="154">
        <f>E26*J26</f>
        <v>0</v>
      </c>
      <c r="O26" s="145"/>
      <c r="Z26" s="145"/>
      <c r="AA26" s="145">
        <v>1</v>
      </c>
      <c r="AB26" s="145">
        <v>1</v>
      </c>
      <c r="AC26" s="145">
        <v>1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1</v>
      </c>
      <c r="CB26" s="145">
        <v>1</v>
      </c>
      <c r="CZ26" s="108">
        <v>1</v>
      </c>
    </row>
    <row r="27" spans="1:104">
      <c r="A27" s="146">
        <v>20</v>
      </c>
      <c r="B27" s="147" t="s">
        <v>93</v>
      </c>
      <c r="C27" s="148" t="s">
        <v>94</v>
      </c>
      <c r="D27" s="149" t="s">
        <v>78</v>
      </c>
      <c r="E27" s="150">
        <v>13</v>
      </c>
      <c r="F27" s="151">
        <v>0</v>
      </c>
      <c r="G27" s="152">
        <f>E27*F27</f>
        <v>0</v>
      </c>
      <c r="H27" s="153">
        <v>2.478E-2</v>
      </c>
      <c r="I27" s="154">
        <f>E27*H27</f>
        <v>0.32213999999999998</v>
      </c>
      <c r="J27" s="153">
        <v>0</v>
      </c>
      <c r="K27" s="154">
        <f>E27*J27</f>
        <v>0</v>
      </c>
      <c r="O27" s="145"/>
      <c r="Z27" s="145"/>
      <c r="AA27" s="145">
        <v>1</v>
      </c>
      <c r="AB27" s="145">
        <v>1</v>
      </c>
      <c r="AC27" s="145">
        <v>1</v>
      </c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55">
        <f>G27</f>
        <v>0</v>
      </c>
      <c r="BA27" s="145"/>
      <c r="BB27" s="145"/>
      <c r="BC27" s="145"/>
      <c r="BD27" s="145"/>
      <c r="BE27" s="145"/>
      <c r="BF27" s="145"/>
      <c r="BG27" s="145"/>
      <c r="BH27" s="145"/>
      <c r="BI27" s="145"/>
      <c r="CA27" s="145">
        <v>1</v>
      </c>
      <c r="CB27" s="145">
        <v>1</v>
      </c>
      <c r="CZ27" s="108">
        <v>1</v>
      </c>
    </row>
    <row r="28" spans="1:104">
      <c r="A28" s="146">
        <v>21</v>
      </c>
      <c r="B28" s="147" t="s">
        <v>95</v>
      </c>
      <c r="C28" s="148" t="s">
        <v>96</v>
      </c>
      <c r="D28" s="149" t="s">
        <v>97</v>
      </c>
      <c r="E28" s="150">
        <v>136.44</v>
      </c>
      <c r="F28" s="151">
        <v>0</v>
      </c>
      <c r="G28" s="152">
        <f>E28*F28</f>
        <v>0</v>
      </c>
      <c r="H28" s="153">
        <v>0</v>
      </c>
      <c r="I28" s="154">
        <f>E28*H28</f>
        <v>0</v>
      </c>
      <c r="J28" s="153">
        <v>0</v>
      </c>
      <c r="K28" s="154">
        <f>E28*J28</f>
        <v>0</v>
      </c>
      <c r="O28" s="145"/>
      <c r="Z28" s="145"/>
      <c r="AA28" s="145">
        <v>1</v>
      </c>
      <c r="AB28" s="145">
        <v>1</v>
      </c>
      <c r="AC28" s="145">
        <v>1</v>
      </c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55">
        <f>G28</f>
        <v>0</v>
      </c>
      <c r="BA28" s="145"/>
      <c r="BB28" s="145"/>
      <c r="BC28" s="145"/>
      <c r="BD28" s="145"/>
      <c r="BE28" s="145"/>
      <c r="BF28" s="145"/>
      <c r="BG28" s="145"/>
      <c r="BH28" s="145"/>
      <c r="BI28" s="145"/>
      <c r="CA28" s="145">
        <v>1</v>
      </c>
      <c r="CB28" s="145">
        <v>1</v>
      </c>
      <c r="CZ28" s="108">
        <v>1</v>
      </c>
    </row>
    <row r="29" spans="1:104" ht="22.5">
      <c r="A29" s="146">
        <v>22</v>
      </c>
      <c r="B29" s="147" t="s">
        <v>98</v>
      </c>
      <c r="C29" s="148" t="s">
        <v>99</v>
      </c>
      <c r="D29" s="149" t="s">
        <v>97</v>
      </c>
      <c r="E29" s="150">
        <v>835.24199999999996</v>
      </c>
      <c r="F29" s="151">
        <v>0</v>
      </c>
      <c r="G29" s="152">
        <f>E29*F29</f>
        <v>0</v>
      </c>
      <c r="H29" s="153">
        <v>0</v>
      </c>
      <c r="I29" s="154">
        <f>E29*H29</f>
        <v>0</v>
      </c>
      <c r="J29" s="153">
        <v>0</v>
      </c>
      <c r="K29" s="154">
        <f>E29*J29</f>
        <v>0</v>
      </c>
      <c r="O29" s="145"/>
      <c r="Z29" s="145"/>
      <c r="AA29" s="145">
        <v>1</v>
      </c>
      <c r="AB29" s="145">
        <v>0</v>
      </c>
      <c r="AC29" s="145">
        <v>0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</v>
      </c>
      <c r="CB29" s="145">
        <v>0</v>
      </c>
      <c r="CZ29" s="108">
        <v>1</v>
      </c>
    </row>
    <row r="30" spans="1:104">
      <c r="A30" s="146">
        <v>23</v>
      </c>
      <c r="B30" s="147" t="s">
        <v>100</v>
      </c>
      <c r="C30" s="148" t="s">
        <v>101</v>
      </c>
      <c r="D30" s="149" t="s">
        <v>97</v>
      </c>
      <c r="E30" s="150">
        <v>11.2</v>
      </c>
      <c r="F30" s="151">
        <v>0</v>
      </c>
      <c r="G30" s="152">
        <f>E30*F30</f>
        <v>0</v>
      </c>
      <c r="H30" s="153">
        <v>0</v>
      </c>
      <c r="I30" s="154">
        <f>E30*H30</f>
        <v>0</v>
      </c>
      <c r="J30" s="153">
        <v>0</v>
      </c>
      <c r="K30" s="154">
        <f>E30*J30</f>
        <v>0</v>
      </c>
      <c r="O30" s="145"/>
      <c r="Z30" s="145"/>
      <c r="AA30" s="145">
        <v>1</v>
      </c>
      <c r="AB30" s="145">
        <v>1</v>
      </c>
      <c r="AC30" s="145">
        <v>1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</v>
      </c>
      <c r="CB30" s="145">
        <v>1</v>
      </c>
      <c r="CZ30" s="108">
        <v>1</v>
      </c>
    </row>
    <row r="31" spans="1:104">
      <c r="A31" s="146">
        <v>24</v>
      </c>
      <c r="B31" s="147" t="s">
        <v>102</v>
      </c>
      <c r="C31" s="148" t="s">
        <v>103</v>
      </c>
      <c r="D31" s="149" t="s">
        <v>97</v>
      </c>
      <c r="E31" s="150">
        <v>172.46600000000001</v>
      </c>
      <c r="F31" s="151">
        <v>0</v>
      </c>
      <c r="G31" s="152">
        <f>E31*F31</f>
        <v>0</v>
      </c>
      <c r="H31" s="153">
        <v>0</v>
      </c>
      <c r="I31" s="154">
        <f>E31*H31</f>
        <v>0</v>
      </c>
      <c r="J31" s="153">
        <v>0</v>
      </c>
      <c r="K31" s="154">
        <f>E31*J31</f>
        <v>0</v>
      </c>
      <c r="O31" s="145"/>
      <c r="Z31" s="145"/>
      <c r="AA31" s="145">
        <v>1</v>
      </c>
      <c r="AB31" s="145">
        <v>1</v>
      </c>
      <c r="AC31" s="145">
        <v>1</v>
      </c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55">
        <f>G31</f>
        <v>0</v>
      </c>
      <c r="BA31" s="145"/>
      <c r="BB31" s="145"/>
      <c r="BC31" s="145"/>
      <c r="BD31" s="145"/>
      <c r="BE31" s="145"/>
      <c r="BF31" s="145"/>
      <c r="BG31" s="145"/>
      <c r="BH31" s="145"/>
      <c r="BI31" s="145"/>
      <c r="CA31" s="145">
        <v>1</v>
      </c>
      <c r="CB31" s="145">
        <v>1</v>
      </c>
      <c r="CZ31" s="108">
        <v>1</v>
      </c>
    </row>
    <row r="32" spans="1:104">
      <c r="A32" s="146">
        <v>25</v>
      </c>
      <c r="B32" s="147" t="s">
        <v>104</v>
      </c>
      <c r="C32" s="148" t="s">
        <v>105</v>
      </c>
      <c r="D32" s="149" t="s">
        <v>97</v>
      </c>
      <c r="E32" s="150">
        <v>215.58250000000001</v>
      </c>
      <c r="F32" s="151">
        <v>0</v>
      </c>
      <c r="G32" s="152">
        <f>E32*F32</f>
        <v>0</v>
      </c>
      <c r="H32" s="153">
        <v>0</v>
      </c>
      <c r="I32" s="154">
        <f>E32*H32</f>
        <v>0</v>
      </c>
      <c r="J32" s="153">
        <v>0</v>
      </c>
      <c r="K32" s="154">
        <f>E32*J32</f>
        <v>0</v>
      </c>
      <c r="O32" s="145"/>
      <c r="Z32" s="145"/>
      <c r="AA32" s="145">
        <v>1</v>
      </c>
      <c r="AB32" s="145">
        <v>1</v>
      </c>
      <c r="AC32" s="145">
        <v>1</v>
      </c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55">
        <f>G32</f>
        <v>0</v>
      </c>
      <c r="BA32" s="145"/>
      <c r="BB32" s="145"/>
      <c r="BC32" s="145"/>
      <c r="BD32" s="145"/>
      <c r="BE32" s="145"/>
      <c r="BF32" s="145"/>
      <c r="BG32" s="145"/>
      <c r="BH32" s="145"/>
      <c r="BI32" s="145"/>
      <c r="CA32" s="145">
        <v>1</v>
      </c>
      <c r="CB32" s="145">
        <v>1</v>
      </c>
      <c r="CZ32" s="108">
        <v>1</v>
      </c>
    </row>
    <row r="33" spans="1:104">
      <c r="A33" s="146">
        <v>26</v>
      </c>
      <c r="B33" s="147" t="s">
        <v>106</v>
      </c>
      <c r="C33" s="148" t="s">
        <v>107</v>
      </c>
      <c r="D33" s="149" t="s">
        <v>97</v>
      </c>
      <c r="E33" s="150">
        <v>107.79130000000001</v>
      </c>
      <c r="F33" s="151">
        <v>0</v>
      </c>
      <c r="G33" s="152">
        <f>E33*F33</f>
        <v>0</v>
      </c>
      <c r="H33" s="153">
        <v>0</v>
      </c>
      <c r="I33" s="154">
        <f>E33*H33</f>
        <v>0</v>
      </c>
      <c r="J33" s="153">
        <v>0</v>
      </c>
      <c r="K33" s="154">
        <f>E33*J33</f>
        <v>0</v>
      </c>
      <c r="O33" s="145"/>
      <c r="Z33" s="145"/>
      <c r="AA33" s="145">
        <v>1</v>
      </c>
      <c r="AB33" s="145">
        <v>1</v>
      </c>
      <c r="AC33" s="145">
        <v>1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>
        <v>1</v>
      </c>
      <c r="CB33" s="145">
        <v>1</v>
      </c>
      <c r="CZ33" s="108">
        <v>1</v>
      </c>
    </row>
    <row r="34" spans="1:104">
      <c r="A34" s="146">
        <v>27</v>
      </c>
      <c r="B34" s="147" t="s">
        <v>108</v>
      </c>
      <c r="C34" s="148" t="s">
        <v>109</v>
      </c>
      <c r="D34" s="149" t="s">
        <v>97</v>
      </c>
      <c r="E34" s="150">
        <v>43.116500000000002</v>
      </c>
      <c r="F34" s="151">
        <v>0</v>
      </c>
      <c r="G34" s="152">
        <f>E34*F34</f>
        <v>0</v>
      </c>
      <c r="H34" s="153">
        <v>0</v>
      </c>
      <c r="I34" s="154">
        <f>E34*H34</f>
        <v>0</v>
      </c>
      <c r="J34" s="153">
        <v>0</v>
      </c>
      <c r="K34" s="154">
        <f>E34*J34</f>
        <v>0</v>
      </c>
      <c r="O34" s="145"/>
      <c r="Z34" s="145"/>
      <c r="AA34" s="145">
        <v>1</v>
      </c>
      <c r="AB34" s="145">
        <v>1</v>
      </c>
      <c r="AC34" s="145">
        <v>1</v>
      </c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55">
        <f>G34</f>
        <v>0</v>
      </c>
      <c r="BA34" s="145"/>
      <c r="BB34" s="145"/>
      <c r="BC34" s="145"/>
      <c r="BD34" s="145"/>
      <c r="BE34" s="145"/>
      <c r="BF34" s="145"/>
      <c r="BG34" s="145"/>
      <c r="BH34" s="145"/>
      <c r="BI34" s="145"/>
      <c r="CA34" s="145">
        <v>1</v>
      </c>
      <c r="CB34" s="145">
        <v>1</v>
      </c>
      <c r="CZ34" s="108">
        <v>1</v>
      </c>
    </row>
    <row r="35" spans="1:104">
      <c r="A35" s="146">
        <v>28</v>
      </c>
      <c r="B35" s="147" t="s">
        <v>110</v>
      </c>
      <c r="C35" s="148" t="s">
        <v>111</v>
      </c>
      <c r="D35" s="149" t="s">
        <v>97</v>
      </c>
      <c r="E35" s="150">
        <v>21.558299999999999</v>
      </c>
      <c r="F35" s="151">
        <v>0</v>
      </c>
      <c r="G35" s="152">
        <f>E35*F35</f>
        <v>0</v>
      </c>
      <c r="H35" s="153">
        <v>0</v>
      </c>
      <c r="I35" s="154">
        <f>E35*H35</f>
        <v>0</v>
      </c>
      <c r="J35" s="153">
        <v>0</v>
      </c>
      <c r="K35" s="154">
        <f>E35*J35</f>
        <v>0</v>
      </c>
      <c r="O35" s="145"/>
      <c r="Z35" s="145"/>
      <c r="AA35" s="145">
        <v>1</v>
      </c>
      <c r="AB35" s="145">
        <v>1</v>
      </c>
      <c r="AC35" s="145">
        <v>1</v>
      </c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55">
        <f>G35</f>
        <v>0</v>
      </c>
      <c r="BA35" s="145"/>
      <c r="BB35" s="145"/>
      <c r="BC35" s="145"/>
      <c r="BD35" s="145"/>
      <c r="BE35" s="145"/>
      <c r="BF35" s="145"/>
      <c r="BG35" s="145"/>
      <c r="BH35" s="145"/>
      <c r="BI35" s="145"/>
      <c r="CA35" s="145">
        <v>1</v>
      </c>
      <c r="CB35" s="145">
        <v>1</v>
      </c>
      <c r="CZ35" s="108">
        <v>1</v>
      </c>
    </row>
    <row r="36" spans="1:104">
      <c r="A36" s="146">
        <v>29</v>
      </c>
      <c r="B36" s="147" t="s">
        <v>112</v>
      </c>
      <c r="C36" s="148" t="s">
        <v>113</v>
      </c>
      <c r="D36" s="149" t="s">
        <v>97</v>
      </c>
      <c r="E36" s="150">
        <v>1213.232</v>
      </c>
      <c r="F36" s="151">
        <v>0</v>
      </c>
      <c r="G36" s="152">
        <f>E36*F36</f>
        <v>0</v>
      </c>
      <c r="H36" s="153">
        <v>0</v>
      </c>
      <c r="I36" s="154">
        <f>E36*H36</f>
        <v>0</v>
      </c>
      <c r="J36" s="153">
        <v>0</v>
      </c>
      <c r="K36" s="154">
        <f>E36*J36</f>
        <v>0</v>
      </c>
      <c r="O36" s="145"/>
      <c r="Z36" s="145"/>
      <c r="AA36" s="145">
        <v>1</v>
      </c>
      <c r="AB36" s="145">
        <v>1</v>
      </c>
      <c r="AC36" s="145">
        <v>1</v>
      </c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55">
        <f>G36</f>
        <v>0</v>
      </c>
      <c r="BA36" s="145"/>
      <c r="BB36" s="145"/>
      <c r="BC36" s="145"/>
      <c r="BD36" s="145"/>
      <c r="BE36" s="145"/>
      <c r="BF36" s="145"/>
      <c r="BG36" s="145"/>
      <c r="BH36" s="145"/>
      <c r="BI36" s="145"/>
      <c r="CA36" s="145">
        <v>1</v>
      </c>
      <c r="CB36" s="145">
        <v>1</v>
      </c>
      <c r="CZ36" s="108">
        <v>1</v>
      </c>
    </row>
    <row r="37" spans="1:104">
      <c r="A37" s="146">
        <v>30</v>
      </c>
      <c r="B37" s="147" t="s">
        <v>114</v>
      </c>
      <c r="C37" s="148" t="s">
        <v>115</v>
      </c>
      <c r="D37" s="149" t="s">
        <v>97</v>
      </c>
      <c r="E37" s="150">
        <v>1516.54</v>
      </c>
      <c r="F37" s="151">
        <v>0</v>
      </c>
      <c r="G37" s="152">
        <f>E37*F37</f>
        <v>0</v>
      </c>
      <c r="H37" s="153">
        <v>0</v>
      </c>
      <c r="I37" s="154">
        <f>E37*H37</f>
        <v>0</v>
      </c>
      <c r="J37" s="153">
        <v>0</v>
      </c>
      <c r="K37" s="154">
        <f>E37*J37</f>
        <v>0</v>
      </c>
      <c r="O37" s="145"/>
      <c r="Z37" s="145"/>
      <c r="AA37" s="145">
        <v>1</v>
      </c>
      <c r="AB37" s="145">
        <v>1</v>
      </c>
      <c r="AC37" s="145">
        <v>1</v>
      </c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55">
        <f>G37</f>
        <v>0</v>
      </c>
      <c r="BA37" s="145"/>
      <c r="BB37" s="145"/>
      <c r="BC37" s="145"/>
      <c r="BD37" s="145"/>
      <c r="BE37" s="145"/>
      <c r="BF37" s="145"/>
      <c r="BG37" s="145"/>
      <c r="BH37" s="145"/>
      <c r="BI37" s="145"/>
      <c r="CA37" s="145">
        <v>1</v>
      </c>
      <c r="CB37" s="145">
        <v>1</v>
      </c>
      <c r="CZ37" s="108">
        <v>1</v>
      </c>
    </row>
    <row r="38" spans="1:104">
      <c r="A38" s="146">
        <v>31</v>
      </c>
      <c r="B38" s="147" t="s">
        <v>116</v>
      </c>
      <c r="C38" s="148" t="s">
        <v>117</v>
      </c>
      <c r="D38" s="149" t="s">
        <v>97</v>
      </c>
      <c r="E38" s="150">
        <v>758.27</v>
      </c>
      <c r="F38" s="151">
        <v>0</v>
      </c>
      <c r="G38" s="152">
        <f>E38*F38</f>
        <v>0</v>
      </c>
      <c r="H38" s="153">
        <v>0</v>
      </c>
      <c r="I38" s="154">
        <f>E38*H38</f>
        <v>0</v>
      </c>
      <c r="J38" s="153">
        <v>0</v>
      </c>
      <c r="K38" s="154">
        <f>E38*J38</f>
        <v>0</v>
      </c>
      <c r="O38" s="145"/>
      <c r="Z38" s="145"/>
      <c r="AA38" s="145">
        <v>1</v>
      </c>
      <c r="AB38" s="145">
        <v>0</v>
      </c>
      <c r="AC38" s="145">
        <v>0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>
        <v>1</v>
      </c>
      <c r="CB38" s="145">
        <v>0</v>
      </c>
      <c r="CZ38" s="108">
        <v>1</v>
      </c>
    </row>
    <row r="39" spans="1:104">
      <c r="A39" s="146">
        <v>32</v>
      </c>
      <c r="B39" s="147" t="s">
        <v>118</v>
      </c>
      <c r="C39" s="148" t="s">
        <v>119</v>
      </c>
      <c r="D39" s="149" t="s">
        <v>97</v>
      </c>
      <c r="E39" s="150">
        <v>303.30799999999999</v>
      </c>
      <c r="F39" s="151">
        <v>0</v>
      </c>
      <c r="G39" s="152">
        <f>E39*F39</f>
        <v>0</v>
      </c>
      <c r="H39" s="153">
        <v>0</v>
      </c>
      <c r="I39" s="154">
        <f>E39*H39</f>
        <v>0</v>
      </c>
      <c r="J39" s="153">
        <v>0</v>
      </c>
      <c r="K39" s="154">
        <f>E39*J39</f>
        <v>0</v>
      </c>
      <c r="O39" s="145"/>
      <c r="Z39" s="145"/>
      <c r="AA39" s="145">
        <v>1</v>
      </c>
      <c r="AB39" s="145">
        <v>1</v>
      </c>
      <c r="AC39" s="145">
        <v>1</v>
      </c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55">
        <f>G39</f>
        <v>0</v>
      </c>
      <c r="BA39" s="145"/>
      <c r="BB39" s="145"/>
      <c r="BC39" s="145"/>
      <c r="BD39" s="145"/>
      <c r="BE39" s="145"/>
      <c r="BF39" s="145"/>
      <c r="BG39" s="145"/>
      <c r="BH39" s="145"/>
      <c r="BI39" s="145"/>
      <c r="CA39" s="145">
        <v>1</v>
      </c>
      <c r="CB39" s="145">
        <v>1</v>
      </c>
      <c r="CZ39" s="108">
        <v>1</v>
      </c>
    </row>
    <row r="40" spans="1:104">
      <c r="A40" s="146">
        <v>33</v>
      </c>
      <c r="B40" s="147" t="s">
        <v>120</v>
      </c>
      <c r="C40" s="148" t="s">
        <v>121</v>
      </c>
      <c r="D40" s="149" t="s">
        <v>97</v>
      </c>
      <c r="E40" s="150">
        <v>151.654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>
        <v>0</v>
      </c>
      <c r="K40" s="154">
        <f>E40*J40</f>
        <v>0</v>
      </c>
      <c r="O40" s="145"/>
      <c r="Z40" s="145"/>
      <c r="AA40" s="145">
        <v>1</v>
      </c>
      <c r="AB40" s="145">
        <v>1</v>
      </c>
      <c r="AC40" s="145">
        <v>1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</v>
      </c>
      <c r="CB40" s="145">
        <v>1</v>
      </c>
      <c r="CZ40" s="108">
        <v>1</v>
      </c>
    </row>
    <row r="41" spans="1:104">
      <c r="A41" s="146">
        <v>34</v>
      </c>
      <c r="B41" s="147" t="s">
        <v>122</v>
      </c>
      <c r="C41" s="148" t="s">
        <v>123</v>
      </c>
      <c r="D41" s="149" t="s">
        <v>97</v>
      </c>
      <c r="E41" s="150">
        <v>49</v>
      </c>
      <c r="F41" s="151">
        <v>0</v>
      </c>
      <c r="G41" s="152">
        <f>E41*F41</f>
        <v>0</v>
      </c>
      <c r="H41" s="153">
        <v>0</v>
      </c>
      <c r="I41" s="154">
        <f>E41*H41</f>
        <v>0</v>
      </c>
      <c r="J41" s="153">
        <v>0</v>
      </c>
      <c r="K41" s="154">
        <f>E41*J41</f>
        <v>0</v>
      </c>
      <c r="O41" s="145"/>
      <c r="Z41" s="145"/>
      <c r="AA41" s="145">
        <v>1</v>
      </c>
      <c r="AB41" s="145">
        <v>1</v>
      </c>
      <c r="AC41" s="145">
        <v>1</v>
      </c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55">
        <f>G41</f>
        <v>0</v>
      </c>
      <c r="BA41" s="145"/>
      <c r="BB41" s="145"/>
      <c r="BC41" s="145"/>
      <c r="BD41" s="145"/>
      <c r="BE41" s="145"/>
      <c r="BF41" s="145"/>
      <c r="BG41" s="145"/>
      <c r="BH41" s="145"/>
      <c r="BI41" s="145"/>
      <c r="CA41" s="145">
        <v>1</v>
      </c>
      <c r="CB41" s="145">
        <v>1</v>
      </c>
      <c r="CZ41" s="108">
        <v>1</v>
      </c>
    </row>
    <row r="42" spans="1:104">
      <c r="A42" s="146">
        <v>35</v>
      </c>
      <c r="B42" s="147" t="s">
        <v>124</v>
      </c>
      <c r="C42" s="148" t="s">
        <v>125</v>
      </c>
      <c r="D42" s="149" t="s">
        <v>78</v>
      </c>
      <c r="E42" s="150">
        <v>564.29999999999995</v>
      </c>
      <c r="F42" s="151">
        <v>0</v>
      </c>
      <c r="G42" s="152">
        <f>E42*F42</f>
        <v>0</v>
      </c>
      <c r="H42" s="153">
        <v>0</v>
      </c>
      <c r="I42" s="154">
        <f>E42*H42</f>
        <v>0</v>
      </c>
      <c r="J42" s="153">
        <v>0</v>
      </c>
      <c r="K42" s="154">
        <f>E42*J42</f>
        <v>0</v>
      </c>
      <c r="O42" s="145"/>
      <c r="Z42" s="145"/>
      <c r="AA42" s="145">
        <v>1</v>
      </c>
      <c r="AB42" s="145">
        <v>1</v>
      </c>
      <c r="AC42" s="145">
        <v>1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</v>
      </c>
      <c r="CB42" s="145">
        <v>1</v>
      </c>
      <c r="CZ42" s="108">
        <v>1</v>
      </c>
    </row>
    <row r="43" spans="1:104">
      <c r="A43" s="146">
        <v>36</v>
      </c>
      <c r="B43" s="147" t="s">
        <v>126</v>
      </c>
      <c r="C43" s="148" t="s">
        <v>127</v>
      </c>
      <c r="D43" s="149" t="s">
        <v>78</v>
      </c>
      <c r="E43" s="150">
        <v>226.6</v>
      </c>
      <c r="F43" s="151">
        <v>0</v>
      </c>
      <c r="G43" s="152">
        <f>E43*F43</f>
        <v>0</v>
      </c>
      <c r="H43" s="153">
        <v>0</v>
      </c>
      <c r="I43" s="154">
        <f>E43*H43</f>
        <v>0</v>
      </c>
      <c r="J43" s="153">
        <v>0</v>
      </c>
      <c r="K43" s="154">
        <f>E43*J43</f>
        <v>0</v>
      </c>
      <c r="O43" s="145"/>
      <c r="Z43" s="145"/>
      <c r="AA43" s="145">
        <v>1</v>
      </c>
      <c r="AB43" s="145">
        <v>1</v>
      </c>
      <c r="AC43" s="145">
        <v>1</v>
      </c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55">
        <f>G43</f>
        <v>0</v>
      </c>
      <c r="BA43" s="145"/>
      <c r="BB43" s="145"/>
      <c r="BC43" s="145"/>
      <c r="BD43" s="145"/>
      <c r="BE43" s="145"/>
      <c r="BF43" s="145"/>
      <c r="BG43" s="145"/>
      <c r="BH43" s="145"/>
      <c r="BI43" s="145"/>
      <c r="CA43" s="145">
        <v>1</v>
      </c>
      <c r="CB43" s="145">
        <v>1</v>
      </c>
      <c r="CZ43" s="108">
        <v>1</v>
      </c>
    </row>
    <row r="44" spans="1:104">
      <c r="A44" s="146">
        <v>37</v>
      </c>
      <c r="B44" s="147" t="s">
        <v>128</v>
      </c>
      <c r="C44" s="148" t="s">
        <v>129</v>
      </c>
      <c r="D44" s="149" t="s">
        <v>78</v>
      </c>
      <c r="E44" s="150">
        <v>17.5</v>
      </c>
      <c r="F44" s="151">
        <v>0</v>
      </c>
      <c r="G44" s="152">
        <f>E44*F44</f>
        <v>0</v>
      </c>
      <c r="H44" s="153">
        <v>0</v>
      </c>
      <c r="I44" s="154">
        <f>E44*H44</f>
        <v>0</v>
      </c>
      <c r="J44" s="153">
        <v>0</v>
      </c>
      <c r="K44" s="154">
        <f>E44*J44</f>
        <v>0</v>
      </c>
      <c r="O44" s="145"/>
      <c r="Z44" s="145"/>
      <c r="AA44" s="145">
        <v>1</v>
      </c>
      <c r="AB44" s="145">
        <v>1</v>
      </c>
      <c r="AC44" s="145">
        <v>1</v>
      </c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55">
        <f>G44</f>
        <v>0</v>
      </c>
      <c r="BA44" s="145"/>
      <c r="BB44" s="145"/>
      <c r="BC44" s="145"/>
      <c r="BD44" s="145"/>
      <c r="BE44" s="145"/>
      <c r="BF44" s="145"/>
      <c r="BG44" s="145"/>
      <c r="BH44" s="145"/>
      <c r="BI44" s="145"/>
      <c r="CA44" s="145">
        <v>1</v>
      </c>
      <c r="CB44" s="145">
        <v>1</v>
      </c>
      <c r="CZ44" s="108">
        <v>1</v>
      </c>
    </row>
    <row r="45" spans="1:104">
      <c r="A45" s="146">
        <v>38</v>
      </c>
      <c r="B45" s="147" t="s">
        <v>130</v>
      </c>
      <c r="C45" s="148" t="s">
        <v>131</v>
      </c>
      <c r="D45" s="149" t="s">
        <v>49</v>
      </c>
      <c r="E45" s="150">
        <v>7591.2330000000002</v>
      </c>
      <c r="F45" s="151">
        <v>0</v>
      </c>
      <c r="G45" s="152">
        <f>E45*F45</f>
        <v>0</v>
      </c>
      <c r="H45" s="153">
        <v>1.99E-3</v>
      </c>
      <c r="I45" s="154">
        <f>E45*H45</f>
        <v>15.10655367</v>
      </c>
      <c r="J45" s="153">
        <v>0</v>
      </c>
      <c r="K45" s="154">
        <f>E45*J45</f>
        <v>0</v>
      </c>
      <c r="O45" s="145"/>
      <c r="Z45" s="145"/>
      <c r="AA45" s="145">
        <v>1</v>
      </c>
      <c r="AB45" s="145">
        <v>1</v>
      </c>
      <c r="AC45" s="145">
        <v>1</v>
      </c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55">
        <f>G45</f>
        <v>0</v>
      </c>
      <c r="BA45" s="145"/>
      <c r="BB45" s="145"/>
      <c r="BC45" s="145"/>
      <c r="BD45" s="145"/>
      <c r="BE45" s="145"/>
      <c r="BF45" s="145"/>
      <c r="BG45" s="145"/>
      <c r="BH45" s="145"/>
      <c r="BI45" s="145"/>
      <c r="CA45" s="145">
        <v>1</v>
      </c>
      <c r="CB45" s="145">
        <v>1</v>
      </c>
      <c r="CZ45" s="108">
        <v>1</v>
      </c>
    </row>
    <row r="46" spans="1:104">
      <c r="A46" s="146">
        <v>39</v>
      </c>
      <c r="B46" s="147" t="s">
        <v>132</v>
      </c>
      <c r="C46" s="148" t="s">
        <v>133</v>
      </c>
      <c r="D46" s="149" t="s">
        <v>49</v>
      </c>
      <c r="E46" s="150">
        <v>63.576999999999998</v>
      </c>
      <c r="F46" s="151">
        <v>0</v>
      </c>
      <c r="G46" s="152">
        <f>E46*F46</f>
        <v>0</v>
      </c>
      <c r="H46" s="153">
        <v>2.0200000000000001E-3</v>
      </c>
      <c r="I46" s="154">
        <f>E46*H46</f>
        <v>0.12842554</v>
      </c>
      <c r="J46" s="153">
        <v>0</v>
      </c>
      <c r="K46" s="154">
        <f>E46*J46</f>
        <v>0</v>
      </c>
      <c r="O46" s="145"/>
      <c r="Z46" s="145"/>
      <c r="AA46" s="145">
        <v>1</v>
      </c>
      <c r="AB46" s="145">
        <v>1</v>
      </c>
      <c r="AC46" s="145">
        <v>1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</v>
      </c>
      <c r="CB46" s="145">
        <v>1</v>
      </c>
      <c r="CZ46" s="108">
        <v>1</v>
      </c>
    </row>
    <row r="47" spans="1:104">
      <c r="A47" s="146">
        <v>40</v>
      </c>
      <c r="B47" s="147" t="s">
        <v>134</v>
      </c>
      <c r="C47" s="148" t="s">
        <v>135</v>
      </c>
      <c r="D47" s="149" t="s">
        <v>49</v>
      </c>
      <c r="E47" s="150">
        <v>7591.2330000000002</v>
      </c>
      <c r="F47" s="151">
        <v>0</v>
      </c>
      <c r="G47" s="152">
        <f>E47*F47</f>
        <v>0</v>
      </c>
      <c r="H47" s="153">
        <v>0</v>
      </c>
      <c r="I47" s="154">
        <f>E47*H47</f>
        <v>0</v>
      </c>
      <c r="J47" s="153">
        <v>0</v>
      </c>
      <c r="K47" s="154">
        <f>E47*J47</f>
        <v>0</v>
      </c>
      <c r="O47" s="145"/>
      <c r="Z47" s="145"/>
      <c r="AA47" s="145">
        <v>1</v>
      </c>
      <c r="AB47" s="145">
        <v>1</v>
      </c>
      <c r="AC47" s="145">
        <v>1</v>
      </c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5">
        <f>G47</f>
        <v>0</v>
      </c>
      <c r="BA47" s="145"/>
      <c r="BB47" s="145"/>
      <c r="BC47" s="145"/>
      <c r="BD47" s="145"/>
      <c r="BE47" s="145"/>
      <c r="BF47" s="145"/>
      <c r="BG47" s="145"/>
      <c r="BH47" s="145"/>
      <c r="BI47" s="145"/>
      <c r="CA47" s="145">
        <v>1</v>
      </c>
      <c r="CB47" s="145">
        <v>1</v>
      </c>
      <c r="CZ47" s="108">
        <v>1</v>
      </c>
    </row>
    <row r="48" spans="1:104">
      <c r="A48" s="146">
        <v>41</v>
      </c>
      <c r="B48" s="147" t="s">
        <v>136</v>
      </c>
      <c r="C48" s="148" t="s">
        <v>137</v>
      </c>
      <c r="D48" s="149" t="s">
        <v>49</v>
      </c>
      <c r="E48" s="150">
        <v>63.576999999999998</v>
      </c>
      <c r="F48" s="151">
        <v>0</v>
      </c>
      <c r="G48" s="152">
        <f>E48*F48</f>
        <v>0</v>
      </c>
      <c r="H48" s="153">
        <v>0</v>
      </c>
      <c r="I48" s="154">
        <f>E48*H48</f>
        <v>0</v>
      </c>
      <c r="J48" s="153">
        <v>0</v>
      </c>
      <c r="K48" s="154">
        <f>E48*J48</f>
        <v>0</v>
      </c>
      <c r="O48" s="145"/>
      <c r="Z48" s="145"/>
      <c r="AA48" s="145">
        <v>1</v>
      </c>
      <c r="AB48" s="145">
        <v>1</v>
      </c>
      <c r="AC48" s="145">
        <v>1</v>
      </c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55">
        <f>G48</f>
        <v>0</v>
      </c>
      <c r="BA48" s="145"/>
      <c r="BB48" s="145"/>
      <c r="BC48" s="145"/>
      <c r="BD48" s="145"/>
      <c r="BE48" s="145"/>
      <c r="BF48" s="145"/>
      <c r="BG48" s="145"/>
      <c r="BH48" s="145"/>
      <c r="BI48" s="145"/>
      <c r="CA48" s="145">
        <v>1</v>
      </c>
      <c r="CB48" s="145">
        <v>1</v>
      </c>
      <c r="CZ48" s="108">
        <v>1</v>
      </c>
    </row>
    <row r="49" spans="1:104">
      <c r="A49" s="146">
        <v>42</v>
      </c>
      <c r="B49" s="147" t="s">
        <v>138</v>
      </c>
      <c r="C49" s="148" t="s">
        <v>139</v>
      </c>
      <c r="D49" s="149" t="s">
        <v>49</v>
      </c>
      <c r="E49" s="150">
        <v>730.7</v>
      </c>
      <c r="F49" s="151">
        <v>0</v>
      </c>
      <c r="G49" s="152">
        <f>E49*F49</f>
        <v>0</v>
      </c>
      <c r="H49" s="153">
        <v>1.49E-3</v>
      </c>
      <c r="I49" s="154">
        <f>E49*H49</f>
        <v>1.088743</v>
      </c>
      <c r="J49" s="153">
        <v>0</v>
      </c>
      <c r="K49" s="154">
        <f>E49*J49</f>
        <v>0</v>
      </c>
      <c r="O49" s="145"/>
      <c r="Z49" s="145"/>
      <c r="AA49" s="145">
        <v>1</v>
      </c>
      <c r="AB49" s="145">
        <v>1</v>
      </c>
      <c r="AC49" s="145">
        <v>1</v>
      </c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55">
        <f>G49</f>
        <v>0</v>
      </c>
      <c r="BA49" s="145"/>
      <c r="BB49" s="145"/>
      <c r="BC49" s="145"/>
      <c r="BD49" s="145"/>
      <c r="BE49" s="145"/>
      <c r="BF49" s="145"/>
      <c r="BG49" s="145"/>
      <c r="BH49" s="145"/>
      <c r="BI49" s="145"/>
      <c r="CA49" s="145">
        <v>1</v>
      </c>
      <c r="CB49" s="145">
        <v>1</v>
      </c>
      <c r="CZ49" s="108">
        <v>1</v>
      </c>
    </row>
    <row r="50" spans="1:104">
      <c r="A50" s="146">
        <v>43</v>
      </c>
      <c r="B50" s="147" t="s">
        <v>140</v>
      </c>
      <c r="C50" s="148" t="s">
        <v>141</v>
      </c>
      <c r="D50" s="149" t="s">
        <v>49</v>
      </c>
      <c r="E50" s="150">
        <v>730.7</v>
      </c>
      <c r="F50" s="151">
        <v>0</v>
      </c>
      <c r="G50" s="152">
        <f>E50*F50</f>
        <v>0</v>
      </c>
      <c r="H50" s="153">
        <v>0</v>
      </c>
      <c r="I50" s="154">
        <f>E50*H50</f>
        <v>0</v>
      </c>
      <c r="J50" s="153">
        <v>0</v>
      </c>
      <c r="K50" s="154">
        <f>E50*J50</f>
        <v>0</v>
      </c>
      <c r="O50" s="145"/>
      <c r="Z50" s="145"/>
      <c r="AA50" s="145">
        <v>1</v>
      </c>
      <c r="AB50" s="145">
        <v>1</v>
      </c>
      <c r="AC50" s="145">
        <v>1</v>
      </c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55">
        <f>G50</f>
        <v>0</v>
      </c>
      <c r="BA50" s="145"/>
      <c r="BB50" s="145"/>
      <c r="BC50" s="145"/>
      <c r="BD50" s="145"/>
      <c r="BE50" s="145"/>
      <c r="BF50" s="145"/>
      <c r="BG50" s="145"/>
      <c r="BH50" s="145"/>
      <c r="BI50" s="145"/>
      <c r="CA50" s="145">
        <v>1</v>
      </c>
      <c r="CB50" s="145">
        <v>1</v>
      </c>
      <c r="CZ50" s="108">
        <v>1</v>
      </c>
    </row>
    <row r="51" spans="1:104">
      <c r="A51" s="146">
        <v>44</v>
      </c>
      <c r="B51" s="147" t="s">
        <v>142</v>
      </c>
      <c r="C51" s="148" t="s">
        <v>143</v>
      </c>
      <c r="D51" s="149" t="s">
        <v>97</v>
      </c>
      <c r="E51" s="150">
        <v>730.7</v>
      </c>
      <c r="F51" s="151">
        <v>0</v>
      </c>
      <c r="G51" s="152">
        <f>E51*F51</f>
        <v>0</v>
      </c>
      <c r="H51" s="153">
        <v>1.3699999999999999E-3</v>
      </c>
      <c r="I51" s="154">
        <f>E51*H51</f>
        <v>1.0010589999999999</v>
      </c>
      <c r="J51" s="153">
        <v>0</v>
      </c>
      <c r="K51" s="154">
        <f>E51*J51</f>
        <v>0</v>
      </c>
      <c r="O51" s="145"/>
      <c r="Z51" s="145"/>
      <c r="AA51" s="145">
        <v>1</v>
      </c>
      <c r="AB51" s="145">
        <v>1</v>
      </c>
      <c r="AC51" s="145">
        <v>1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55">
        <f>G51</f>
        <v>0</v>
      </c>
      <c r="BA51" s="145"/>
      <c r="BB51" s="145"/>
      <c r="BC51" s="145"/>
      <c r="BD51" s="145"/>
      <c r="BE51" s="145"/>
      <c r="BF51" s="145"/>
      <c r="BG51" s="145"/>
      <c r="BH51" s="145"/>
      <c r="BI51" s="145"/>
      <c r="CA51" s="145">
        <v>1</v>
      </c>
      <c r="CB51" s="145">
        <v>1</v>
      </c>
      <c r="CZ51" s="108">
        <v>1</v>
      </c>
    </row>
    <row r="52" spans="1:104">
      <c r="A52" s="146">
        <v>45</v>
      </c>
      <c r="B52" s="147" t="s">
        <v>144</v>
      </c>
      <c r="C52" s="148" t="s">
        <v>145</v>
      </c>
      <c r="D52" s="149" t="s">
        <v>97</v>
      </c>
      <c r="E52" s="150">
        <v>730.7</v>
      </c>
      <c r="F52" s="151">
        <v>0</v>
      </c>
      <c r="G52" s="152">
        <f>E52*F52</f>
        <v>0</v>
      </c>
      <c r="H52" s="153">
        <v>0</v>
      </c>
      <c r="I52" s="154">
        <f>E52*H52</f>
        <v>0</v>
      </c>
      <c r="J52" s="153">
        <v>0</v>
      </c>
      <c r="K52" s="154">
        <f>E52*J52</f>
        <v>0</v>
      </c>
      <c r="O52" s="145"/>
      <c r="Z52" s="145"/>
      <c r="AA52" s="145">
        <v>1</v>
      </c>
      <c r="AB52" s="145">
        <v>1</v>
      </c>
      <c r="AC52" s="145">
        <v>1</v>
      </c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55">
        <f>G52</f>
        <v>0</v>
      </c>
      <c r="BA52" s="145"/>
      <c r="BB52" s="145"/>
      <c r="BC52" s="145"/>
      <c r="BD52" s="145"/>
      <c r="BE52" s="145"/>
      <c r="BF52" s="145"/>
      <c r="BG52" s="145"/>
      <c r="BH52" s="145"/>
      <c r="BI52" s="145"/>
      <c r="CA52" s="145">
        <v>1</v>
      </c>
      <c r="CB52" s="145">
        <v>1</v>
      </c>
      <c r="CZ52" s="108">
        <v>1</v>
      </c>
    </row>
    <row r="53" spans="1:104">
      <c r="A53" s="146">
        <v>46</v>
      </c>
      <c r="B53" s="147" t="s">
        <v>146</v>
      </c>
      <c r="C53" s="148" t="s">
        <v>147</v>
      </c>
      <c r="D53" s="149" t="s">
        <v>97</v>
      </c>
      <c r="E53" s="150">
        <v>3464.2449999999999</v>
      </c>
      <c r="F53" s="151">
        <v>0</v>
      </c>
      <c r="G53" s="152">
        <f>E53*F53</f>
        <v>0</v>
      </c>
      <c r="H53" s="153">
        <v>0</v>
      </c>
      <c r="I53" s="154">
        <f>E53*H53</f>
        <v>0</v>
      </c>
      <c r="J53" s="153">
        <v>0</v>
      </c>
      <c r="K53" s="154">
        <f>E53*J53</f>
        <v>0</v>
      </c>
      <c r="O53" s="145"/>
      <c r="Z53" s="145"/>
      <c r="AA53" s="145">
        <v>1</v>
      </c>
      <c r="AB53" s="145">
        <v>0</v>
      </c>
      <c r="AC53" s="145">
        <v>0</v>
      </c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>
        <v>1</v>
      </c>
      <c r="CB53" s="145">
        <v>0</v>
      </c>
      <c r="CZ53" s="108">
        <v>1</v>
      </c>
    </row>
    <row r="54" spans="1:104">
      <c r="A54" s="146">
        <v>47</v>
      </c>
      <c r="B54" s="147" t="s">
        <v>148</v>
      </c>
      <c r="C54" s="148" t="s">
        <v>149</v>
      </c>
      <c r="D54" s="149" t="s">
        <v>97</v>
      </c>
      <c r="E54" s="150">
        <v>43.6</v>
      </c>
      <c r="F54" s="151">
        <v>0</v>
      </c>
      <c r="G54" s="152">
        <f>E54*F54</f>
        <v>0</v>
      </c>
      <c r="H54" s="153">
        <v>0</v>
      </c>
      <c r="I54" s="154">
        <f>E54*H54</f>
        <v>0</v>
      </c>
      <c r="J54" s="153">
        <v>0</v>
      </c>
      <c r="K54" s="154">
        <f>E54*J54</f>
        <v>0</v>
      </c>
      <c r="O54" s="145"/>
      <c r="Z54" s="145"/>
      <c r="AA54" s="145">
        <v>1</v>
      </c>
      <c r="AB54" s="145">
        <v>1</v>
      </c>
      <c r="AC54" s="145">
        <v>1</v>
      </c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55">
        <f>G54</f>
        <v>0</v>
      </c>
      <c r="BA54" s="145"/>
      <c r="BB54" s="145"/>
      <c r="BC54" s="145"/>
      <c r="BD54" s="145"/>
      <c r="BE54" s="145"/>
      <c r="BF54" s="145"/>
      <c r="BG54" s="145"/>
      <c r="BH54" s="145"/>
      <c r="BI54" s="145"/>
      <c r="CA54" s="145">
        <v>1</v>
      </c>
      <c r="CB54" s="145">
        <v>1</v>
      </c>
      <c r="CZ54" s="108">
        <v>1</v>
      </c>
    </row>
    <row r="55" spans="1:104" ht="22.5">
      <c r="A55" s="146">
        <v>48</v>
      </c>
      <c r="B55" s="147" t="s">
        <v>150</v>
      </c>
      <c r="C55" s="148" t="s">
        <v>151</v>
      </c>
      <c r="D55" s="149" t="s">
        <v>97</v>
      </c>
      <c r="E55" s="150">
        <v>661.96370000000002</v>
      </c>
      <c r="F55" s="151">
        <v>0</v>
      </c>
      <c r="G55" s="152">
        <f>E55*F55</f>
        <v>0</v>
      </c>
      <c r="H55" s="153">
        <v>0</v>
      </c>
      <c r="I55" s="154">
        <f>E55*H55</f>
        <v>0</v>
      </c>
      <c r="J55" s="153">
        <v>0</v>
      </c>
      <c r="K55" s="154">
        <f>E55*J55</f>
        <v>0</v>
      </c>
      <c r="O55" s="145"/>
      <c r="Z55" s="145"/>
      <c r="AA55" s="145">
        <v>1</v>
      </c>
      <c r="AB55" s="145">
        <v>1</v>
      </c>
      <c r="AC55" s="145">
        <v>1</v>
      </c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55">
        <f>G55</f>
        <v>0</v>
      </c>
      <c r="BA55" s="145"/>
      <c r="BB55" s="145"/>
      <c r="BC55" s="145"/>
      <c r="BD55" s="145"/>
      <c r="BE55" s="145"/>
      <c r="BF55" s="145"/>
      <c r="BG55" s="145"/>
      <c r="BH55" s="145"/>
      <c r="BI55" s="145"/>
      <c r="CA55" s="145">
        <v>1</v>
      </c>
      <c r="CB55" s="145">
        <v>1</v>
      </c>
      <c r="CZ55" s="108">
        <v>1</v>
      </c>
    </row>
    <row r="56" spans="1:104">
      <c r="A56" s="146">
        <v>49</v>
      </c>
      <c r="B56" s="147" t="s">
        <v>152</v>
      </c>
      <c r="C56" s="148" t="s">
        <v>153</v>
      </c>
      <c r="D56" s="149" t="s">
        <v>97</v>
      </c>
      <c r="E56" s="150">
        <v>3309.8</v>
      </c>
      <c r="F56" s="151">
        <v>0</v>
      </c>
      <c r="G56" s="152">
        <f>E56*F56</f>
        <v>0</v>
      </c>
      <c r="H56" s="153">
        <v>0</v>
      </c>
      <c r="I56" s="154">
        <f>E56*H56</f>
        <v>0</v>
      </c>
      <c r="J56" s="153">
        <v>0</v>
      </c>
      <c r="K56" s="154">
        <f>E56*J56</f>
        <v>0</v>
      </c>
      <c r="O56" s="145"/>
      <c r="Z56" s="145"/>
      <c r="AA56" s="145">
        <v>1</v>
      </c>
      <c r="AB56" s="145">
        <v>1</v>
      </c>
      <c r="AC56" s="145">
        <v>1</v>
      </c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55">
        <f>G56</f>
        <v>0</v>
      </c>
      <c r="BA56" s="145"/>
      <c r="BB56" s="145"/>
      <c r="BC56" s="145"/>
      <c r="BD56" s="145"/>
      <c r="BE56" s="145"/>
      <c r="BF56" s="145"/>
      <c r="BG56" s="145"/>
      <c r="BH56" s="145"/>
      <c r="BI56" s="145"/>
      <c r="CA56" s="145">
        <v>1</v>
      </c>
      <c r="CB56" s="145">
        <v>1</v>
      </c>
      <c r="CZ56" s="108">
        <v>1</v>
      </c>
    </row>
    <row r="57" spans="1:104">
      <c r="A57" s="146">
        <v>50</v>
      </c>
      <c r="B57" s="147" t="s">
        <v>154</v>
      </c>
      <c r="C57" s="148" t="s">
        <v>155</v>
      </c>
      <c r="D57" s="149" t="s">
        <v>97</v>
      </c>
      <c r="E57" s="150">
        <v>661.96370000000002</v>
      </c>
      <c r="F57" s="151">
        <v>0</v>
      </c>
      <c r="G57" s="152">
        <f>E57*F57</f>
        <v>0</v>
      </c>
      <c r="H57" s="153">
        <v>0</v>
      </c>
      <c r="I57" s="154">
        <f>E57*H57</f>
        <v>0</v>
      </c>
      <c r="J57" s="153">
        <v>0</v>
      </c>
      <c r="K57" s="154">
        <f>E57*J57</f>
        <v>0</v>
      </c>
      <c r="O57" s="145"/>
      <c r="Z57" s="145"/>
      <c r="AA57" s="145">
        <v>1</v>
      </c>
      <c r="AB57" s="145">
        <v>1</v>
      </c>
      <c r="AC57" s="145">
        <v>1</v>
      </c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55">
        <f>G57</f>
        <v>0</v>
      </c>
      <c r="BA57" s="145"/>
      <c r="BB57" s="145"/>
      <c r="BC57" s="145"/>
      <c r="BD57" s="145"/>
      <c r="BE57" s="145"/>
      <c r="BF57" s="145"/>
      <c r="BG57" s="145"/>
      <c r="BH57" s="145"/>
      <c r="BI57" s="145"/>
      <c r="CA57" s="145">
        <v>1</v>
      </c>
      <c r="CB57" s="145">
        <v>1</v>
      </c>
      <c r="CZ57" s="108">
        <v>1</v>
      </c>
    </row>
    <row r="58" spans="1:104">
      <c r="A58" s="146">
        <v>51</v>
      </c>
      <c r="B58" s="147" t="s">
        <v>156</v>
      </c>
      <c r="C58" s="148" t="s">
        <v>157</v>
      </c>
      <c r="D58" s="149" t="s">
        <v>97</v>
      </c>
      <c r="E58" s="150">
        <v>3098.45</v>
      </c>
      <c r="F58" s="151">
        <v>0</v>
      </c>
      <c r="G58" s="152">
        <f>E58*F58</f>
        <v>0</v>
      </c>
      <c r="H58" s="153">
        <v>0</v>
      </c>
      <c r="I58" s="154">
        <f>E58*H58</f>
        <v>0</v>
      </c>
      <c r="J58" s="153">
        <v>0</v>
      </c>
      <c r="K58" s="154">
        <f>E58*J58</f>
        <v>0</v>
      </c>
      <c r="O58" s="145"/>
      <c r="Z58" s="145"/>
      <c r="AA58" s="145">
        <v>1</v>
      </c>
      <c r="AB58" s="145">
        <v>1</v>
      </c>
      <c r="AC58" s="145">
        <v>1</v>
      </c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55">
        <f>G58</f>
        <v>0</v>
      </c>
      <c r="BA58" s="145"/>
      <c r="BB58" s="145"/>
      <c r="BC58" s="145"/>
      <c r="BD58" s="145"/>
      <c r="BE58" s="145"/>
      <c r="BF58" s="145"/>
      <c r="BG58" s="145"/>
      <c r="BH58" s="145"/>
      <c r="BI58" s="145"/>
      <c r="CA58" s="145">
        <v>1</v>
      </c>
      <c r="CB58" s="145">
        <v>1</v>
      </c>
      <c r="CZ58" s="108">
        <v>1</v>
      </c>
    </row>
    <row r="59" spans="1:104" ht="22.5">
      <c r="A59" s="146">
        <v>52</v>
      </c>
      <c r="B59" s="147" t="s">
        <v>158</v>
      </c>
      <c r="C59" s="148" t="s">
        <v>159</v>
      </c>
      <c r="D59" s="149" t="s">
        <v>97</v>
      </c>
      <c r="E59" s="150">
        <v>291.89600000000002</v>
      </c>
      <c r="F59" s="151">
        <v>0</v>
      </c>
      <c r="G59" s="152">
        <f>E59*F59</f>
        <v>0</v>
      </c>
      <c r="H59" s="153">
        <v>1.7</v>
      </c>
      <c r="I59" s="154">
        <f>E59*H59</f>
        <v>496.22320000000002</v>
      </c>
      <c r="J59" s="153">
        <v>0</v>
      </c>
      <c r="K59" s="154">
        <f>E59*J59</f>
        <v>0</v>
      </c>
      <c r="O59" s="145"/>
      <c r="Z59" s="145"/>
      <c r="AA59" s="145">
        <v>1</v>
      </c>
      <c r="AB59" s="145">
        <v>1</v>
      </c>
      <c r="AC59" s="145">
        <v>1</v>
      </c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55">
        <f>G59</f>
        <v>0</v>
      </c>
      <c r="BA59" s="145"/>
      <c r="BB59" s="145"/>
      <c r="BC59" s="145"/>
      <c r="BD59" s="145"/>
      <c r="BE59" s="145"/>
      <c r="BF59" s="145"/>
      <c r="BG59" s="145"/>
      <c r="BH59" s="145"/>
      <c r="BI59" s="145"/>
      <c r="CA59" s="145">
        <v>1</v>
      </c>
      <c r="CB59" s="145">
        <v>1</v>
      </c>
      <c r="CZ59" s="108">
        <v>1</v>
      </c>
    </row>
    <row r="60" spans="1:104">
      <c r="A60" s="146">
        <v>53</v>
      </c>
      <c r="B60" s="147" t="s">
        <v>160</v>
      </c>
      <c r="C60" s="148" t="s">
        <v>161</v>
      </c>
      <c r="D60" s="149" t="s">
        <v>49</v>
      </c>
      <c r="E60" s="150">
        <v>340.21</v>
      </c>
      <c r="F60" s="151">
        <v>0</v>
      </c>
      <c r="G60" s="152">
        <f>E60*F60</f>
        <v>0</v>
      </c>
      <c r="H60" s="153">
        <v>0</v>
      </c>
      <c r="I60" s="154">
        <f>E60*H60</f>
        <v>0</v>
      </c>
      <c r="J60" s="153">
        <v>0</v>
      </c>
      <c r="K60" s="154">
        <f>E60*J60</f>
        <v>0</v>
      </c>
      <c r="O60" s="145"/>
      <c r="Z60" s="145"/>
      <c r="AA60" s="145">
        <v>1</v>
      </c>
      <c r="AB60" s="145">
        <v>1</v>
      </c>
      <c r="AC60" s="145">
        <v>1</v>
      </c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55">
        <f>G60</f>
        <v>0</v>
      </c>
      <c r="BA60" s="145"/>
      <c r="BB60" s="145"/>
      <c r="BC60" s="145"/>
      <c r="BD60" s="145"/>
      <c r="BE60" s="145"/>
      <c r="BF60" s="145"/>
      <c r="BG60" s="145"/>
      <c r="BH60" s="145"/>
      <c r="BI60" s="145"/>
      <c r="CA60" s="145">
        <v>1</v>
      </c>
      <c r="CB60" s="145">
        <v>1</v>
      </c>
      <c r="CZ60" s="108">
        <v>1</v>
      </c>
    </row>
    <row r="61" spans="1:104">
      <c r="A61" s="146">
        <v>54</v>
      </c>
      <c r="B61" s="147" t="s">
        <v>162</v>
      </c>
      <c r="C61" s="148" t="s">
        <v>163</v>
      </c>
      <c r="D61" s="149" t="s">
        <v>49</v>
      </c>
      <c r="E61" s="150">
        <v>441.30669999999998</v>
      </c>
      <c r="F61" s="151">
        <v>0</v>
      </c>
      <c r="G61" s="152">
        <f>E61*F61</f>
        <v>0</v>
      </c>
      <c r="H61" s="153">
        <v>0</v>
      </c>
      <c r="I61" s="154">
        <f>E61*H61</f>
        <v>0</v>
      </c>
      <c r="J61" s="153">
        <v>0</v>
      </c>
      <c r="K61" s="154">
        <f>E61*J61</f>
        <v>0</v>
      </c>
      <c r="O61" s="145"/>
      <c r="Z61" s="145"/>
      <c r="AA61" s="145">
        <v>1</v>
      </c>
      <c r="AB61" s="145">
        <v>1</v>
      </c>
      <c r="AC61" s="145">
        <v>1</v>
      </c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55">
        <f>G61</f>
        <v>0</v>
      </c>
      <c r="BA61" s="145"/>
      <c r="BB61" s="145"/>
      <c r="BC61" s="145"/>
      <c r="BD61" s="145"/>
      <c r="BE61" s="145"/>
      <c r="BF61" s="145"/>
      <c r="BG61" s="145"/>
      <c r="BH61" s="145"/>
      <c r="BI61" s="145"/>
      <c r="CA61" s="145">
        <v>1</v>
      </c>
      <c r="CB61" s="145">
        <v>1</v>
      </c>
      <c r="CZ61" s="108">
        <v>1</v>
      </c>
    </row>
    <row r="62" spans="1:104" ht="22.5">
      <c r="A62" s="146">
        <v>55</v>
      </c>
      <c r="B62" s="147" t="s">
        <v>164</v>
      </c>
      <c r="C62" s="148" t="s">
        <v>165</v>
      </c>
      <c r="D62" s="149" t="s">
        <v>49</v>
      </c>
      <c r="E62" s="150">
        <v>3409.01</v>
      </c>
      <c r="F62" s="151">
        <v>0</v>
      </c>
      <c r="G62" s="152">
        <f>E62*F62</f>
        <v>0</v>
      </c>
      <c r="H62" s="153">
        <v>0</v>
      </c>
      <c r="I62" s="154">
        <f>E62*H62</f>
        <v>0</v>
      </c>
      <c r="J62" s="153">
        <v>0</v>
      </c>
      <c r="K62" s="154">
        <f>E62*J62</f>
        <v>0</v>
      </c>
      <c r="O62" s="145"/>
      <c r="Z62" s="145"/>
      <c r="AA62" s="145">
        <v>1</v>
      </c>
      <c r="AB62" s="145">
        <v>1</v>
      </c>
      <c r="AC62" s="145">
        <v>1</v>
      </c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55">
        <f>G62</f>
        <v>0</v>
      </c>
      <c r="BA62" s="145"/>
      <c r="BB62" s="145"/>
      <c r="BC62" s="145"/>
      <c r="BD62" s="145"/>
      <c r="BE62" s="145"/>
      <c r="BF62" s="145"/>
      <c r="BG62" s="145"/>
      <c r="BH62" s="145"/>
      <c r="BI62" s="145"/>
      <c r="CA62" s="145">
        <v>1</v>
      </c>
      <c r="CB62" s="145">
        <v>1</v>
      </c>
      <c r="CZ62" s="108">
        <v>1</v>
      </c>
    </row>
    <row r="63" spans="1:104" ht="22.5">
      <c r="A63" s="146">
        <v>56</v>
      </c>
      <c r="B63" s="147" t="s">
        <v>166</v>
      </c>
      <c r="C63" s="148" t="s">
        <v>167</v>
      </c>
      <c r="D63" s="149" t="s">
        <v>78</v>
      </c>
      <c r="E63" s="150">
        <v>17.7</v>
      </c>
      <c r="F63" s="151">
        <v>0</v>
      </c>
      <c r="G63" s="152">
        <f>E63*F63</f>
        <v>0</v>
      </c>
      <c r="H63" s="153">
        <v>7.26E-3</v>
      </c>
      <c r="I63" s="154">
        <f>E63*H63</f>
        <v>0.12850200000000001</v>
      </c>
      <c r="J63" s="153"/>
      <c r="K63" s="154">
        <f>E63*J63</f>
        <v>0</v>
      </c>
      <c r="O63" s="145"/>
      <c r="Z63" s="145"/>
      <c r="AA63" s="145">
        <v>12</v>
      </c>
      <c r="AB63" s="145">
        <v>0</v>
      </c>
      <c r="AC63" s="145">
        <v>37</v>
      </c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55">
        <f>G63</f>
        <v>0</v>
      </c>
      <c r="BA63" s="145"/>
      <c r="BB63" s="145"/>
      <c r="BC63" s="145"/>
      <c r="BD63" s="145"/>
      <c r="BE63" s="145"/>
      <c r="BF63" s="145"/>
      <c r="BG63" s="145"/>
      <c r="BH63" s="145"/>
      <c r="BI63" s="145"/>
      <c r="CA63" s="145">
        <v>12</v>
      </c>
      <c r="CB63" s="145">
        <v>0</v>
      </c>
      <c r="CZ63" s="108">
        <v>1</v>
      </c>
    </row>
    <row r="64" spans="1:104">
      <c r="A64" s="146">
        <v>57</v>
      </c>
      <c r="B64" s="147" t="s">
        <v>168</v>
      </c>
      <c r="C64" s="148" t="s">
        <v>169</v>
      </c>
      <c r="D64" s="149" t="s">
        <v>170</v>
      </c>
      <c r="E64" s="150">
        <v>1191.5999999999999</v>
      </c>
      <c r="F64" s="151">
        <v>0</v>
      </c>
      <c r="G64" s="152">
        <f>E64*F64</f>
        <v>0</v>
      </c>
      <c r="H64" s="153">
        <v>0</v>
      </c>
      <c r="I64" s="154">
        <f>E64*H64</f>
        <v>0</v>
      </c>
      <c r="J64" s="153"/>
      <c r="K64" s="154">
        <f>E64*J64</f>
        <v>0</v>
      </c>
      <c r="O64" s="145"/>
      <c r="Z64" s="145"/>
      <c r="AA64" s="145">
        <v>12</v>
      </c>
      <c r="AB64" s="145">
        <v>0</v>
      </c>
      <c r="AC64" s="145">
        <v>60</v>
      </c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55">
        <f>G64</f>
        <v>0</v>
      </c>
      <c r="BA64" s="145"/>
      <c r="BB64" s="145"/>
      <c r="BC64" s="145"/>
      <c r="BD64" s="145"/>
      <c r="BE64" s="145"/>
      <c r="BF64" s="145"/>
      <c r="BG64" s="145"/>
      <c r="BH64" s="145"/>
      <c r="BI64" s="145"/>
      <c r="CA64" s="145">
        <v>12</v>
      </c>
      <c r="CB64" s="145">
        <v>0</v>
      </c>
      <c r="CZ64" s="108">
        <v>1</v>
      </c>
    </row>
    <row r="65" spans="1:104" ht="22.5">
      <c r="A65" s="146">
        <v>58</v>
      </c>
      <c r="B65" s="147" t="s">
        <v>171</v>
      </c>
      <c r="C65" s="148" t="s">
        <v>172</v>
      </c>
      <c r="D65" s="149" t="s">
        <v>97</v>
      </c>
      <c r="E65" s="150">
        <v>365.79</v>
      </c>
      <c r="F65" s="151">
        <v>0</v>
      </c>
      <c r="G65" s="152">
        <f>E65*F65</f>
        <v>0</v>
      </c>
      <c r="H65" s="153">
        <v>0</v>
      </c>
      <c r="I65" s="154">
        <f>E65*H65</f>
        <v>0</v>
      </c>
      <c r="J65" s="153"/>
      <c r="K65" s="154">
        <f>E65*J65</f>
        <v>0</v>
      </c>
      <c r="O65" s="145"/>
      <c r="Z65" s="145"/>
      <c r="AA65" s="145">
        <v>12</v>
      </c>
      <c r="AB65" s="145">
        <v>0</v>
      </c>
      <c r="AC65" s="145">
        <v>54</v>
      </c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55">
        <f>G65</f>
        <v>0</v>
      </c>
      <c r="BA65" s="145"/>
      <c r="BB65" s="145"/>
      <c r="BC65" s="145"/>
      <c r="BD65" s="145"/>
      <c r="BE65" s="145"/>
      <c r="BF65" s="145"/>
      <c r="BG65" s="145"/>
      <c r="BH65" s="145"/>
      <c r="BI65" s="145"/>
      <c r="CA65" s="145">
        <v>12</v>
      </c>
      <c r="CB65" s="145">
        <v>0</v>
      </c>
      <c r="CZ65" s="108">
        <v>1</v>
      </c>
    </row>
    <row r="66" spans="1:104">
      <c r="A66" s="146">
        <v>59</v>
      </c>
      <c r="B66" s="147" t="s">
        <v>173</v>
      </c>
      <c r="C66" s="148" t="s">
        <v>174</v>
      </c>
      <c r="D66" s="149" t="s">
        <v>175</v>
      </c>
      <c r="E66" s="150">
        <v>13.6084</v>
      </c>
      <c r="F66" s="151">
        <v>0</v>
      </c>
      <c r="G66" s="152">
        <f>E66*F66</f>
        <v>0</v>
      </c>
      <c r="H66" s="153">
        <v>1E-3</v>
      </c>
      <c r="I66" s="154">
        <f>E66*H66</f>
        <v>1.36084E-2</v>
      </c>
      <c r="J66" s="153"/>
      <c r="K66" s="154">
        <f>E66*J66</f>
        <v>0</v>
      </c>
      <c r="O66" s="145"/>
      <c r="Z66" s="145"/>
      <c r="AA66" s="145">
        <v>3</v>
      </c>
      <c r="AB66" s="145">
        <v>1</v>
      </c>
      <c r="AC66" s="145">
        <v>572400</v>
      </c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55">
        <f>G66</f>
        <v>0</v>
      </c>
      <c r="BA66" s="145"/>
      <c r="BB66" s="145"/>
      <c r="BC66" s="145"/>
      <c r="BD66" s="145"/>
      <c r="BE66" s="145"/>
      <c r="BF66" s="145"/>
      <c r="BG66" s="145"/>
      <c r="BH66" s="145"/>
      <c r="BI66" s="145"/>
      <c r="CA66" s="145">
        <v>3</v>
      </c>
      <c r="CB66" s="145">
        <v>1</v>
      </c>
      <c r="CZ66" s="108">
        <v>1</v>
      </c>
    </row>
    <row r="67" spans="1:104">
      <c r="A67" s="146">
        <v>60</v>
      </c>
      <c r="B67" s="147" t="s">
        <v>176</v>
      </c>
      <c r="C67" s="148" t="s">
        <v>177</v>
      </c>
      <c r="D67" s="149" t="s">
        <v>178</v>
      </c>
      <c r="E67" s="150">
        <v>562.72979999999995</v>
      </c>
      <c r="F67" s="151">
        <v>0</v>
      </c>
      <c r="G67" s="152">
        <f>E67*F67</f>
        <v>0</v>
      </c>
      <c r="H67" s="153">
        <v>1</v>
      </c>
      <c r="I67" s="154">
        <f>E67*H67</f>
        <v>562.72979999999995</v>
      </c>
      <c r="J67" s="153"/>
      <c r="K67" s="154">
        <f>E67*J67</f>
        <v>0</v>
      </c>
      <c r="O67" s="145"/>
      <c r="Z67" s="145"/>
      <c r="AA67" s="145">
        <v>3</v>
      </c>
      <c r="AB67" s="145">
        <v>1</v>
      </c>
      <c r="AC67" s="145">
        <v>58344197</v>
      </c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55">
        <f>G67</f>
        <v>0</v>
      </c>
      <c r="BA67" s="145"/>
      <c r="BB67" s="145"/>
      <c r="BC67" s="145"/>
      <c r="BD67" s="145"/>
      <c r="BE67" s="145"/>
      <c r="BF67" s="145"/>
      <c r="BG67" s="145"/>
      <c r="BH67" s="145"/>
      <c r="BI67" s="145"/>
      <c r="CA67" s="145">
        <v>3</v>
      </c>
      <c r="CB67" s="145">
        <v>1</v>
      </c>
      <c r="CZ67" s="108">
        <v>1</v>
      </c>
    </row>
    <row r="68" spans="1:104">
      <c r="A68" s="146">
        <v>61</v>
      </c>
      <c r="B68" s="147" t="s">
        <v>179</v>
      </c>
      <c r="C68" s="148" t="s">
        <v>180</v>
      </c>
      <c r="D68" s="149" t="s">
        <v>78</v>
      </c>
      <c r="E68" s="150">
        <v>28.27</v>
      </c>
      <c r="F68" s="151">
        <v>0</v>
      </c>
      <c r="G68" s="152">
        <f>E68*F68</f>
        <v>0</v>
      </c>
      <c r="H68" s="153">
        <v>0</v>
      </c>
      <c r="I68" s="154">
        <f>E68*H68</f>
        <v>0</v>
      </c>
      <c r="J68" s="153"/>
      <c r="K68" s="154">
        <f>E68*J68</f>
        <v>0</v>
      </c>
      <c r="O68" s="145"/>
      <c r="Z68" s="145"/>
      <c r="AA68" s="145">
        <v>12</v>
      </c>
      <c r="AB68" s="145">
        <v>1</v>
      </c>
      <c r="AC68" s="145">
        <v>39</v>
      </c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55">
        <f>G68</f>
        <v>0</v>
      </c>
      <c r="BA68" s="145"/>
      <c r="BB68" s="145"/>
      <c r="BC68" s="145"/>
      <c r="BD68" s="145"/>
      <c r="BE68" s="145"/>
      <c r="BF68" s="145"/>
      <c r="BG68" s="145"/>
      <c r="BH68" s="145"/>
      <c r="BI68" s="145"/>
      <c r="CA68" s="145">
        <v>12</v>
      </c>
      <c r="CB68" s="145">
        <v>1</v>
      </c>
      <c r="CZ68" s="108">
        <v>1</v>
      </c>
    </row>
    <row r="69" spans="1:104">
      <c r="A69" s="146">
        <v>62</v>
      </c>
      <c r="B69" s="147" t="s">
        <v>181</v>
      </c>
      <c r="C69" s="148" t="s">
        <v>182</v>
      </c>
      <c r="D69" s="149" t="s">
        <v>183</v>
      </c>
      <c r="E69" s="150">
        <v>19</v>
      </c>
      <c r="F69" s="151">
        <v>0</v>
      </c>
      <c r="G69" s="152">
        <f>E69*F69</f>
        <v>0</v>
      </c>
      <c r="H69" s="153">
        <v>0</v>
      </c>
      <c r="I69" s="154">
        <f>E69*H69</f>
        <v>0</v>
      </c>
      <c r="J69" s="153"/>
      <c r="K69" s="154">
        <f>E69*J69</f>
        <v>0</v>
      </c>
      <c r="O69" s="145"/>
      <c r="Z69" s="145"/>
      <c r="AA69" s="145">
        <v>12</v>
      </c>
      <c r="AB69" s="145">
        <v>1</v>
      </c>
      <c r="AC69" s="145">
        <v>38</v>
      </c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55">
        <f>G69</f>
        <v>0</v>
      </c>
      <c r="BA69" s="145"/>
      <c r="BB69" s="145"/>
      <c r="BC69" s="145"/>
      <c r="BD69" s="145"/>
      <c r="BE69" s="145"/>
      <c r="BF69" s="145"/>
      <c r="BG69" s="145"/>
      <c r="BH69" s="145"/>
      <c r="BI69" s="145"/>
      <c r="CA69" s="145">
        <v>12</v>
      </c>
      <c r="CB69" s="145">
        <v>1</v>
      </c>
      <c r="CZ69" s="108">
        <v>1</v>
      </c>
    </row>
    <row r="70" spans="1:104">
      <c r="A70" s="157" t="s">
        <v>50</v>
      </c>
      <c r="B70" s="158" t="s">
        <v>47</v>
      </c>
      <c r="C70" s="159" t="s">
        <v>48</v>
      </c>
      <c r="D70" s="160"/>
      <c r="E70" s="161"/>
      <c r="F70" s="161"/>
      <c r="G70" s="162">
        <f>SUM(G7:G69)</f>
        <v>0</v>
      </c>
      <c r="H70" s="163"/>
      <c r="I70" s="162">
        <f>SUM(I7:I69)</f>
        <v>1076.9765416099999</v>
      </c>
      <c r="J70" s="164"/>
      <c r="K70" s="162">
        <f>SUM(K7:K69)</f>
        <v>-306.23942500000004</v>
      </c>
      <c r="O70" s="145"/>
      <c r="X70" s="165">
        <f>K70</f>
        <v>-306.23942500000004</v>
      </c>
      <c r="Y70" s="165">
        <f>I70</f>
        <v>1076.9765416099999</v>
      </c>
      <c r="Z70" s="155">
        <f>G70</f>
        <v>0</v>
      </c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66"/>
      <c r="BB70" s="166"/>
      <c r="BC70" s="166"/>
      <c r="BD70" s="166"/>
      <c r="BE70" s="166"/>
      <c r="BF70" s="166"/>
      <c r="BG70" s="145"/>
      <c r="BH70" s="145"/>
      <c r="BI70" s="145"/>
    </row>
    <row r="71" spans="1:104" ht="14.25" customHeight="1">
      <c r="A71" s="135" t="s">
        <v>46</v>
      </c>
      <c r="B71" s="136" t="s">
        <v>184</v>
      </c>
      <c r="C71" s="137" t="s">
        <v>185</v>
      </c>
      <c r="D71" s="138"/>
      <c r="E71" s="139"/>
      <c r="F71" s="139"/>
      <c r="G71" s="140"/>
      <c r="H71" s="141"/>
      <c r="I71" s="142"/>
      <c r="J71" s="143"/>
      <c r="K71" s="144"/>
      <c r="O71" s="145"/>
    </row>
    <row r="72" spans="1:104">
      <c r="A72" s="146">
        <v>63</v>
      </c>
      <c r="B72" s="147" t="s">
        <v>186</v>
      </c>
      <c r="C72" s="148" t="s">
        <v>187</v>
      </c>
      <c r="D72" s="149" t="s">
        <v>97</v>
      </c>
      <c r="E72" s="150">
        <v>73.891999999999996</v>
      </c>
      <c r="F72" s="151">
        <v>0</v>
      </c>
      <c r="G72" s="152">
        <f>E72*F72</f>
        <v>0</v>
      </c>
      <c r="H72" s="153">
        <v>1.891</v>
      </c>
      <c r="I72" s="154">
        <f>E72*H72</f>
        <v>139.729772</v>
      </c>
      <c r="J72" s="153">
        <v>0</v>
      </c>
      <c r="K72" s="154">
        <f>E72*J72</f>
        <v>0</v>
      </c>
      <c r="O72" s="145"/>
      <c r="Z72" s="145"/>
      <c r="AA72" s="145">
        <v>1</v>
      </c>
      <c r="AB72" s="145">
        <v>1</v>
      </c>
      <c r="AC72" s="145">
        <v>1</v>
      </c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55">
        <f>G72</f>
        <v>0</v>
      </c>
      <c r="BA72" s="145"/>
      <c r="BB72" s="145"/>
      <c r="BC72" s="145"/>
      <c r="BD72" s="145"/>
      <c r="BE72" s="145"/>
      <c r="BF72" s="145"/>
      <c r="BG72" s="145"/>
      <c r="BH72" s="145"/>
      <c r="BI72" s="145"/>
      <c r="CA72" s="145">
        <v>1</v>
      </c>
      <c r="CB72" s="145">
        <v>1</v>
      </c>
      <c r="CZ72" s="108">
        <v>1</v>
      </c>
    </row>
    <row r="73" spans="1:104">
      <c r="A73" s="146">
        <v>64</v>
      </c>
      <c r="B73" s="147" t="s">
        <v>188</v>
      </c>
      <c r="C73" s="148" t="s">
        <v>189</v>
      </c>
      <c r="D73" s="149" t="s">
        <v>97</v>
      </c>
      <c r="E73" s="150">
        <v>1.7909999999999999</v>
      </c>
      <c r="F73" s="151">
        <v>0</v>
      </c>
      <c r="G73" s="152">
        <f>E73*F73</f>
        <v>0</v>
      </c>
      <c r="H73" s="153">
        <v>2.5</v>
      </c>
      <c r="I73" s="154">
        <f>E73*H73</f>
        <v>4.4775</v>
      </c>
      <c r="J73" s="153">
        <v>0</v>
      </c>
      <c r="K73" s="154">
        <f>E73*J73</f>
        <v>0</v>
      </c>
      <c r="O73" s="145"/>
      <c r="Z73" s="145"/>
      <c r="AA73" s="145">
        <v>1</v>
      </c>
      <c r="AB73" s="145">
        <v>1</v>
      </c>
      <c r="AC73" s="145">
        <v>1</v>
      </c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55">
        <f>G73</f>
        <v>0</v>
      </c>
      <c r="BA73" s="145"/>
      <c r="BB73" s="145"/>
      <c r="BC73" s="145"/>
      <c r="BD73" s="145"/>
      <c r="BE73" s="145"/>
      <c r="BF73" s="145"/>
      <c r="BG73" s="145"/>
      <c r="BH73" s="145"/>
      <c r="BI73" s="145"/>
      <c r="CA73" s="145">
        <v>1</v>
      </c>
      <c r="CB73" s="145">
        <v>1</v>
      </c>
      <c r="CZ73" s="108">
        <v>1</v>
      </c>
    </row>
    <row r="74" spans="1:104">
      <c r="A74" s="146">
        <v>65</v>
      </c>
      <c r="B74" s="147" t="s">
        <v>190</v>
      </c>
      <c r="C74" s="148" t="s">
        <v>191</v>
      </c>
      <c r="D74" s="149" t="s">
        <v>49</v>
      </c>
      <c r="E74" s="150">
        <v>14.04</v>
      </c>
      <c r="F74" s="151">
        <v>0</v>
      </c>
      <c r="G74" s="152">
        <f>E74*F74</f>
        <v>0</v>
      </c>
      <c r="H74" s="153">
        <v>4.7999999999999996E-3</v>
      </c>
      <c r="I74" s="154">
        <f>E74*H74</f>
        <v>6.7391999999999994E-2</v>
      </c>
      <c r="J74" s="153">
        <v>0</v>
      </c>
      <c r="K74" s="154">
        <f>E74*J74</f>
        <v>0</v>
      </c>
      <c r="O74" s="145"/>
      <c r="Z74" s="145"/>
      <c r="AA74" s="145">
        <v>1</v>
      </c>
      <c r="AB74" s="145">
        <v>1</v>
      </c>
      <c r="AC74" s="145">
        <v>1</v>
      </c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55">
        <f>G74</f>
        <v>0</v>
      </c>
      <c r="BA74" s="145"/>
      <c r="BB74" s="145"/>
      <c r="BC74" s="145"/>
      <c r="BD74" s="145"/>
      <c r="BE74" s="145"/>
      <c r="BF74" s="145"/>
      <c r="BG74" s="145"/>
      <c r="BH74" s="145"/>
      <c r="BI74" s="145"/>
      <c r="CA74" s="145">
        <v>1</v>
      </c>
      <c r="CB74" s="145">
        <v>1</v>
      </c>
      <c r="CZ74" s="108">
        <v>1</v>
      </c>
    </row>
    <row r="75" spans="1:104" ht="22.5">
      <c r="A75" s="146">
        <v>66</v>
      </c>
      <c r="B75" s="147" t="s">
        <v>192</v>
      </c>
      <c r="C75" s="148" t="s">
        <v>193</v>
      </c>
      <c r="D75" s="149" t="s">
        <v>97</v>
      </c>
      <c r="E75" s="150">
        <v>8.6999999999999993</v>
      </c>
      <c r="F75" s="151">
        <v>0</v>
      </c>
      <c r="G75" s="152">
        <f>E75*F75</f>
        <v>0</v>
      </c>
      <c r="H75" s="153">
        <v>1.8480000000000001</v>
      </c>
      <c r="I75" s="154">
        <f>E75*H75</f>
        <v>16.0776</v>
      </c>
      <c r="J75" s="153">
        <v>0</v>
      </c>
      <c r="K75" s="154">
        <f>E75*J75</f>
        <v>0</v>
      </c>
      <c r="O75" s="145"/>
      <c r="Z75" s="145"/>
      <c r="AA75" s="145">
        <v>1</v>
      </c>
      <c r="AB75" s="145">
        <v>1</v>
      </c>
      <c r="AC75" s="145">
        <v>1</v>
      </c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55">
        <f>G75</f>
        <v>0</v>
      </c>
      <c r="BA75" s="145"/>
      <c r="BB75" s="145"/>
      <c r="BC75" s="145"/>
      <c r="BD75" s="145"/>
      <c r="BE75" s="145"/>
      <c r="BF75" s="145"/>
      <c r="BG75" s="145"/>
      <c r="BH75" s="145"/>
      <c r="BI75" s="145"/>
      <c r="CA75" s="145">
        <v>1</v>
      </c>
      <c r="CB75" s="145">
        <v>1</v>
      </c>
      <c r="CZ75" s="108">
        <v>1</v>
      </c>
    </row>
    <row r="76" spans="1:104">
      <c r="A76" s="146">
        <v>67</v>
      </c>
      <c r="B76" s="147" t="s">
        <v>194</v>
      </c>
      <c r="C76" s="148" t="s">
        <v>195</v>
      </c>
      <c r="D76" s="149" t="s">
        <v>97</v>
      </c>
      <c r="E76" s="150">
        <v>1.425</v>
      </c>
      <c r="F76" s="151">
        <v>0</v>
      </c>
      <c r="G76" s="152">
        <f>E76*F76</f>
        <v>0</v>
      </c>
      <c r="H76" s="153">
        <v>2.2480000000000002</v>
      </c>
      <c r="I76" s="154">
        <f>E76*H76</f>
        <v>3.2034000000000002</v>
      </c>
      <c r="J76" s="153"/>
      <c r="K76" s="154">
        <f>E76*J76</f>
        <v>0</v>
      </c>
      <c r="O76" s="145"/>
      <c r="Z76" s="145"/>
      <c r="AA76" s="145">
        <v>12</v>
      </c>
      <c r="AB76" s="145">
        <v>0</v>
      </c>
      <c r="AC76" s="145">
        <v>171</v>
      </c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55">
        <f>G76</f>
        <v>0</v>
      </c>
      <c r="BA76" s="145"/>
      <c r="BB76" s="145"/>
      <c r="BC76" s="145"/>
      <c r="BD76" s="145"/>
      <c r="BE76" s="145"/>
      <c r="BF76" s="145"/>
      <c r="BG76" s="145"/>
      <c r="BH76" s="145"/>
      <c r="BI76" s="145"/>
      <c r="CA76" s="145">
        <v>12</v>
      </c>
      <c r="CB76" s="145">
        <v>0</v>
      </c>
      <c r="CZ76" s="108">
        <v>1</v>
      </c>
    </row>
    <row r="77" spans="1:104">
      <c r="A77" s="157" t="s">
        <v>50</v>
      </c>
      <c r="B77" s="158" t="s">
        <v>184</v>
      </c>
      <c r="C77" s="159" t="s">
        <v>185</v>
      </c>
      <c r="D77" s="160"/>
      <c r="E77" s="161"/>
      <c r="F77" s="161"/>
      <c r="G77" s="162">
        <f>SUM(G71:G76)</f>
        <v>0</v>
      </c>
      <c r="H77" s="163"/>
      <c r="I77" s="162">
        <f>SUM(I71:I76)</f>
        <v>163.55566399999998</v>
      </c>
      <c r="J77" s="164"/>
      <c r="K77" s="162">
        <f>SUM(K71:K76)</f>
        <v>0</v>
      </c>
      <c r="O77" s="145"/>
      <c r="X77" s="165">
        <f>K77</f>
        <v>0</v>
      </c>
      <c r="Y77" s="165">
        <f>I77</f>
        <v>163.55566399999998</v>
      </c>
      <c r="Z77" s="155">
        <f>G77</f>
        <v>0</v>
      </c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66"/>
      <c r="BB77" s="166"/>
      <c r="BC77" s="166"/>
      <c r="BD77" s="166"/>
      <c r="BE77" s="166"/>
      <c r="BF77" s="166"/>
      <c r="BG77" s="145"/>
      <c r="BH77" s="145"/>
      <c r="BI77" s="145"/>
    </row>
    <row r="78" spans="1:104" ht="14.25" customHeight="1">
      <c r="A78" s="135" t="s">
        <v>46</v>
      </c>
      <c r="B78" s="136" t="s">
        <v>196</v>
      </c>
      <c r="C78" s="137" t="s">
        <v>197</v>
      </c>
      <c r="D78" s="138"/>
      <c r="E78" s="139"/>
      <c r="F78" s="139"/>
      <c r="G78" s="140"/>
      <c r="H78" s="141"/>
      <c r="I78" s="142"/>
      <c r="J78" s="143"/>
      <c r="K78" s="144"/>
      <c r="O78" s="145"/>
    </row>
    <row r="79" spans="1:104">
      <c r="A79" s="146">
        <v>68</v>
      </c>
      <c r="B79" s="147" t="s">
        <v>198</v>
      </c>
      <c r="C79" s="148" t="s">
        <v>199</v>
      </c>
      <c r="D79" s="149" t="s">
        <v>49</v>
      </c>
      <c r="E79" s="150">
        <v>139.29499999999999</v>
      </c>
      <c r="F79" s="151">
        <v>0</v>
      </c>
      <c r="G79" s="152">
        <f>E79*F79</f>
        <v>0</v>
      </c>
      <c r="H79" s="153">
        <v>2.998E-2</v>
      </c>
      <c r="I79" s="154">
        <f>E79*H79</f>
        <v>4.1760640999999996</v>
      </c>
      <c r="J79" s="153">
        <v>0</v>
      </c>
      <c r="K79" s="154">
        <f>E79*J79</f>
        <v>0</v>
      </c>
      <c r="O79" s="145"/>
      <c r="Z79" s="145"/>
      <c r="AA79" s="145">
        <v>1</v>
      </c>
      <c r="AB79" s="145">
        <v>1</v>
      </c>
      <c r="AC79" s="145">
        <v>1</v>
      </c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55">
        <f>G79</f>
        <v>0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CA79" s="145">
        <v>1</v>
      </c>
      <c r="CB79" s="145">
        <v>1</v>
      </c>
      <c r="CZ79" s="108">
        <v>1</v>
      </c>
    </row>
    <row r="80" spans="1:104" ht="22.5">
      <c r="A80" s="146">
        <v>69</v>
      </c>
      <c r="B80" s="147" t="s">
        <v>200</v>
      </c>
      <c r="C80" s="148" t="s">
        <v>201</v>
      </c>
      <c r="D80" s="149" t="s">
        <v>49</v>
      </c>
      <c r="E80" s="150">
        <v>10.25</v>
      </c>
      <c r="F80" s="151">
        <v>0</v>
      </c>
      <c r="G80" s="152">
        <f>E80*F80</f>
        <v>0</v>
      </c>
      <c r="H80" s="153">
        <v>0.38624999999999998</v>
      </c>
      <c r="I80" s="154">
        <f>E80*H80</f>
        <v>3.9590624999999999</v>
      </c>
      <c r="J80" s="153">
        <v>0</v>
      </c>
      <c r="K80" s="154">
        <f>E80*J80</f>
        <v>0</v>
      </c>
      <c r="O80" s="145"/>
      <c r="Z80" s="145"/>
      <c r="AA80" s="145">
        <v>1</v>
      </c>
      <c r="AB80" s="145">
        <v>1</v>
      </c>
      <c r="AC80" s="145">
        <v>1</v>
      </c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55">
        <f>G80</f>
        <v>0</v>
      </c>
      <c r="BA80" s="145"/>
      <c r="BB80" s="145"/>
      <c r="BC80" s="145"/>
      <c r="BD80" s="145"/>
      <c r="BE80" s="145"/>
      <c r="BF80" s="145"/>
      <c r="BG80" s="145"/>
      <c r="BH80" s="145"/>
      <c r="BI80" s="145"/>
      <c r="CA80" s="145">
        <v>1</v>
      </c>
      <c r="CB80" s="145">
        <v>1</v>
      </c>
      <c r="CZ80" s="108">
        <v>1</v>
      </c>
    </row>
    <row r="81" spans="1:104" ht="22.5">
      <c r="A81" s="146">
        <v>70</v>
      </c>
      <c r="B81" s="147" t="s">
        <v>202</v>
      </c>
      <c r="C81" s="148" t="s">
        <v>203</v>
      </c>
      <c r="D81" s="149" t="s">
        <v>49</v>
      </c>
      <c r="E81" s="150">
        <v>139.29499999999999</v>
      </c>
      <c r="F81" s="151">
        <v>0</v>
      </c>
      <c r="G81" s="152">
        <f>E81*F81</f>
        <v>0</v>
      </c>
      <c r="H81" s="153">
        <v>0.53186</v>
      </c>
      <c r="I81" s="154">
        <f>E81*H81</f>
        <v>74.085438699999997</v>
      </c>
      <c r="J81" s="153">
        <v>0</v>
      </c>
      <c r="K81" s="154">
        <f>E81*J81</f>
        <v>0</v>
      </c>
      <c r="O81" s="145"/>
      <c r="Z81" s="145"/>
      <c r="AA81" s="145">
        <v>1</v>
      </c>
      <c r="AB81" s="145">
        <v>1</v>
      </c>
      <c r="AC81" s="145">
        <v>1</v>
      </c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55">
        <f>G81</f>
        <v>0</v>
      </c>
      <c r="BA81" s="145"/>
      <c r="BB81" s="145"/>
      <c r="BC81" s="145"/>
      <c r="BD81" s="145"/>
      <c r="BE81" s="145"/>
      <c r="BF81" s="145"/>
      <c r="BG81" s="145"/>
      <c r="BH81" s="145"/>
      <c r="BI81" s="145"/>
      <c r="CA81" s="145">
        <v>1</v>
      </c>
      <c r="CB81" s="145">
        <v>1</v>
      </c>
      <c r="CZ81" s="108">
        <v>1</v>
      </c>
    </row>
    <row r="82" spans="1:104" ht="22.5">
      <c r="A82" s="146">
        <v>71</v>
      </c>
      <c r="B82" s="147" t="s">
        <v>204</v>
      </c>
      <c r="C82" s="148" t="s">
        <v>205</v>
      </c>
      <c r="D82" s="149" t="s">
        <v>49</v>
      </c>
      <c r="E82" s="150">
        <v>130.76</v>
      </c>
      <c r="F82" s="151">
        <v>0</v>
      </c>
      <c r="G82" s="152">
        <f>E82*F82</f>
        <v>0</v>
      </c>
      <c r="H82" s="153">
        <v>0.71643999999999997</v>
      </c>
      <c r="I82" s="154">
        <f>E82*H82</f>
        <v>93.681694399999984</v>
      </c>
      <c r="J82" s="153">
        <v>0</v>
      </c>
      <c r="K82" s="154">
        <f>E82*J82</f>
        <v>0</v>
      </c>
      <c r="O82" s="145"/>
      <c r="Z82" s="145"/>
      <c r="AA82" s="145">
        <v>1</v>
      </c>
      <c r="AB82" s="145">
        <v>1</v>
      </c>
      <c r="AC82" s="145">
        <v>1</v>
      </c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55">
        <f>G82</f>
        <v>0</v>
      </c>
      <c r="BA82" s="145"/>
      <c r="BB82" s="145"/>
      <c r="BC82" s="145"/>
      <c r="BD82" s="145"/>
      <c r="BE82" s="145"/>
      <c r="BF82" s="145"/>
      <c r="BG82" s="145"/>
      <c r="BH82" s="145"/>
      <c r="BI82" s="145"/>
      <c r="CA82" s="145">
        <v>1</v>
      </c>
      <c r="CB82" s="145">
        <v>1</v>
      </c>
      <c r="CZ82" s="108">
        <v>1</v>
      </c>
    </row>
    <row r="83" spans="1:104" ht="22.5">
      <c r="A83" s="146">
        <v>72</v>
      </c>
      <c r="B83" s="147" t="s">
        <v>206</v>
      </c>
      <c r="C83" s="148" t="s">
        <v>207</v>
      </c>
      <c r="D83" s="149" t="s">
        <v>49</v>
      </c>
      <c r="E83" s="150">
        <v>39.340000000000003</v>
      </c>
      <c r="F83" s="151">
        <v>0</v>
      </c>
      <c r="G83" s="152">
        <f>E83*F83</f>
        <v>0</v>
      </c>
      <c r="H83" s="153">
        <v>0.441</v>
      </c>
      <c r="I83" s="154">
        <f>E83*H83</f>
        <v>17.348940000000002</v>
      </c>
      <c r="J83" s="153">
        <v>0</v>
      </c>
      <c r="K83" s="154">
        <f>E83*J83</f>
        <v>0</v>
      </c>
      <c r="O83" s="145"/>
      <c r="Z83" s="145"/>
      <c r="AA83" s="145">
        <v>1</v>
      </c>
      <c r="AB83" s="145">
        <v>1</v>
      </c>
      <c r="AC83" s="145">
        <v>1</v>
      </c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55">
        <f>G83</f>
        <v>0</v>
      </c>
      <c r="BA83" s="145"/>
      <c r="BB83" s="145"/>
      <c r="BC83" s="145"/>
      <c r="BD83" s="145"/>
      <c r="BE83" s="145"/>
      <c r="BF83" s="145"/>
      <c r="BG83" s="145"/>
      <c r="BH83" s="145"/>
      <c r="BI83" s="145"/>
      <c r="CA83" s="145">
        <v>1</v>
      </c>
      <c r="CB83" s="145">
        <v>1</v>
      </c>
      <c r="CZ83" s="108">
        <v>1</v>
      </c>
    </row>
    <row r="84" spans="1:104" ht="22.5">
      <c r="A84" s="146">
        <v>73</v>
      </c>
      <c r="B84" s="147" t="s">
        <v>208</v>
      </c>
      <c r="C84" s="148" t="s">
        <v>209</v>
      </c>
      <c r="D84" s="149" t="s">
        <v>49</v>
      </c>
      <c r="E84" s="150">
        <v>88</v>
      </c>
      <c r="F84" s="151">
        <v>0</v>
      </c>
      <c r="G84" s="152">
        <f>E84*F84</f>
        <v>0</v>
      </c>
      <c r="H84" s="153">
        <v>0.13188</v>
      </c>
      <c r="I84" s="154">
        <f>E84*H84</f>
        <v>11.60544</v>
      </c>
      <c r="J84" s="153">
        <v>0</v>
      </c>
      <c r="K84" s="154">
        <f>E84*J84</f>
        <v>0</v>
      </c>
      <c r="O84" s="145"/>
      <c r="Z84" s="145"/>
      <c r="AA84" s="145">
        <v>1</v>
      </c>
      <c r="AB84" s="145">
        <v>1</v>
      </c>
      <c r="AC84" s="145">
        <v>1</v>
      </c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55">
        <f>G84</f>
        <v>0</v>
      </c>
      <c r="BA84" s="145"/>
      <c r="BB84" s="145"/>
      <c r="BC84" s="145"/>
      <c r="BD84" s="145"/>
      <c r="BE84" s="145"/>
      <c r="BF84" s="145"/>
      <c r="BG84" s="145"/>
      <c r="BH84" s="145"/>
      <c r="BI84" s="145"/>
      <c r="CA84" s="145">
        <v>1</v>
      </c>
      <c r="CB84" s="145">
        <v>1</v>
      </c>
      <c r="CZ84" s="108">
        <v>1</v>
      </c>
    </row>
    <row r="85" spans="1:104" ht="22.5">
      <c r="A85" s="146">
        <v>74</v>
      </c>
      <c r="B85" s="147" t="s">
        <v>210</v>
      </c>
      <c r="C85" s="148" t="s">
        <v>211</v>
      </c>
      <c r="D85" s="149" t="s">
        <v>49</v>
      </c>
      <c r="E85" s="150">
        <v>154.76</v>
      </c>
      <c r="F85" s="151">
        <v>0</v>
      </c>
      <c r="G85" s="152">
        <f>E85*F85</f>
        <v>0</v>
      </c>
      <c r="H85" s="153">
        <v>0.20677000000000001</v>
      </c>
      <c r="I85" s="154">
        <f>E85*H85</f>
        <v>31.9997252</v>
      </c>
      <c r="J85" s="153">
        <v>0</v>
      </c>
      <c r="K85" s="154">
        <f>E85*J85</f>
        <v>0</v>
      </c>
      <c r="O85" s="145"/>
      <c r="Z85" s="145"/>
      <c r="AA85" s="145">
        <v>1</v>
      </c>
      <c r="AB85" s="145">
        <v>1</v>
      </c>
      <c r="AC85" s="145">
        <v>1</v>
      </c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55">
        <f>G85</f>
        <v>0</v>
      </c>
      <c r="BA85" s="145"/>
      <c r="BB85" s="145"/>
      <c r="BC85" s="145"/>
      <c r="BD85" s="145"/>
      <c r="BE85" s="145"/>
      <c r="BF85" s="145"/>
      <c r="BG85" s="145"/>
      <c r="BH85" s="145"/>
      <c r="BI85" s="145"/>
      <c r="CA85" s="145">
        <v>1</v>
      </c>
      <c r="CB85" s="145">
        <v>1</v>
      </c>
      <c r="CZ85" s="108">
        <v>1</v>
      </c>
    </row>
    <row r="86" spans="1:104" ht="22.5">
      <c r="A86" s="146">
        <v>75</v>
      </c>
      <c r="B86" s="147" t="s">
        <v>212</v>
      </c>
      <c r="C86" s="148" t="s">
        <v>213</v>
      </c>
      <c r="D86" s="149" t="s">
        <v>49</v>
      </c>
      <c r="E86" s="150">
        <v>88</v>
      </c>
      <c r="F86" s="151">
        <v>0</v>
      </c>
      <c r="G86" s="152">
        <f>E86*F86</f>
        <v>0</v>
      </c>
      <c r="H86" s="153">
        <v>0.26375999999999999</v>
      </c>
      <c r="I86" s="154">
        <f>E86*H86</f>
        <v>23.21088</v>
      </c>
      <c r="J86" s="153">
        <v>0</v>
      </c>
      <c r="K86" s="154">
        <f>E86*J86</f>
        <v>0</v>
      </c>
      <c r="O86" s="145"/>
      <c r="Z86" s="145"/>
      <c r="AA86" s="145">
        <v>1</v>
      </c>
      <c r="AB86" s="145">
        <v>1</v>
      </c>
      <c r="AC86" s="145">
        <v>1</v>
      </c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55">
        <f>G86</f>
        <v>0</v>
      </c>
      <c r="BA86" s="145"/>
      <c r="BB86" s="145"/>
      <c r="BC86" s="145"/>
      <c r="BD86" s="145"/>
      <c r="BE86" s="145"/>
      <c r="BF86" s="145"/>
      <c r="BG86" s="145"/>
      <c r="BH86" s="145"/>
      <c r="BI86" s="145"/>
      <c r="CA86" s="145">
        <v>1</v>
      </c>
      <c r="CB86" s="145">
        <v>1</v>
      </c>
      <c r="CZ86" s="108">
        <v>1</v>
      </c>
    </row>
    <row r="87" spans="1:104" ht="22.5">
      <c r="A87" s="146">
        <v>76</v>
      </c>
      <c r="B87" s="147" t="s">
        <v>214</v>
      </c>
      <c r="C87" s="148" t="s">
        <v>215</v>
      </c>
      <c r="D87" s="149" t="s">
        <v>49</v>
      </c>
      <c r="E87" s="150">
        <v>51.295000000000002</v>
      </c>
      <c r="F87" s="151">
        <v>0</v>
      </c>
      <c r="G87" s="152">
        <f>E87*F87</f>
        <v>0</v>
      </c>
      <c r="H87" s="153">
        <v>0.29010999999999998</v>
      </c>
      <c r="I87" s="154">
        <f>E87*H87</f>
        <v>14.881192449999999</v>
      </c>
      <c r="J87" s="153">
        <v>0</v>
      </c>
      <c r="K87" s="154">
        <f>E87*J87</f>
        <v>0</v>
      </c>
      <c r="O87" s="145"/>
      <c r="Z87" s="145"/>
      <c r="AA87" s="145">
        <v>1</v>
      </c>
      <c r="AB87" s="145">
        <v>1</v>
      </c>
      <c r="AC87" s="145">
        <v>1</v>
      </c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55">
        <f>G87</f>
        <v>0</v>
      </c>
      <c r="BA87" s="145"/>
      <c r="BB87" s="145"/>
      <c r="BC87" s="145"/>
      <c r="BD87" s="145"/>
      <c r="BE87" s="145"/>
      <c r="BF87" s="145"/>
      <c r="BG87" s="145"/>
      <c r="BH87" s="145"/>
      <c r="BI87" s="145"/>
      <c r="CA87" s="145">
        <v>1</v>
      </c>
      <c r="CB87" s="145">
        <v>1</v>
      </c>
      <c r="CZ87" s="108">
        <v>1</v>
      </c>
    </row>
    <row r="88" spans="1:104">
      <c r="A88" s="146">
        <v>77</v>
      </c>
      <c r="B88" s="147" t="s">
        <v>216</v>
      </c>
      <c r="C88" s="148" t="s">
        <v>217</v>
      </c>
      <c r="D88" s="149" t="s">
        <v>49</v>
      </c>
      <c r="E88" s="150">
        <v>10.5</v>
      </c>
      <c r="F88" s="151">
        <v>0</v>
      </c>
      <c r="G88" s="152">
        <f>E88*F88</f>
        <v>0</v>
      </c>
      <c r="H88" s="153">
        <v>0.23008999999999999</v>
      </c>
      <c r="I88" s="154">
        <f>E88*H88</f>
        <v>2.4159449999999998</v>
      </c>
      <c r="J88" s="153">
        <v>0</v>
      </c>
      <c r="K88" s="154">
        <f>E88*J88</f>
        <v>0</v>
      </c>
      <c r="O88" s="145"/>
      <c r="Z88" s="145"/>
      <c r="AA88" s="145">
        <v>1</v>
      </c>
      <c r="AB88" s="145">
        <v>0</v>
      </c>
      <c r="AC88" s="145">
        <v>0</v>
      </c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55">
        <f>G88</f>
        <v>0</v>
      </c>
      <c r="BA88" s="145"/>
      <c r="BB88" s="145"/>
      <c r="BC88" s="145"/>
      <c r="BD88" s="145"/>
      <c r="BE88" s="145"/>
      <c r="BF88" s="145"/>
      <c r="BG88" s="145"/>
      <c r="BH88" s="145"/>
      <c r="BI88" s="145"/>
      <c r="CA88" s="145">
        <v>1</v>
      </c>
      <c r="CB88" s="145">
        <v>0</v>
      </c>
      <c r="CZ88" s="108">
        <v>1</v>
      </c>
    </row>
    <row r="89" spans="1:104">
      <c r="A89" s="146">
        <v>78</v>
      </c>
      <c r="B89" s="147" t="s">
        <v>218</v>
      </c>
      <c r="C89" s="148" t="s">
        <v>219</v>
      </c>
      <c r="D89" s="149" t="s">
        <v>49</v>
      </c>
      <c r="E89" s="150">
        <v>915.35500000000002</v>
      </c>
      <c r="F89" s="151">
        <v>0</v>
      </c>
      <c r="G89" s="152">
        <f>E89*F89</f>
        <v>0</v>
      </c>
      <c r="H89" s="153">
        <v>6.0999999999999997E-4</v>
      </c>
      <c r="I89" s="154">
        <f>E89*H89</f>
        <v>0.55836655000000002</v>
      </c>
      <c r="J89" s="153">
        <v>0</v>
      </c>
      <c r="K89" s="154">
        <f>E89*J89</f>
        <v>0</v>
      </c>
      <c r="O89" s="145"/>
      <c r="Z89" s="145"/>
      <c r="AA89" s="145">
        <v>1</v>
      </c>
      <c r="AB89" s="145">
        <v>1</v>
      </c>
      <c r="AC89" s="145">
        <v>1</v>
      </c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55">
        <f>G89</f>
        <v>0</v>
      </c>
      <c r="BA89" s="145"/>
      <c r="BB89" s="145"/>
      <c r="BC89" s="145"/>
      <c r="BD89" s="145"/>
      <c r="BE89" s="145"/>
      <c r="BF89" s="145"/>
      <c r="BG89" s="145"/>
      <c r="BH89" s="145"/>
      <c r="BI89" s="145"/>
      <c r="CA89" s="145">
        <v>1</v>
      </c>
      <c r="CB89" s="145">
        <v>1</v>
      </c>
      <c r="CZ89" s="108">
        <v>1</v>
      </c>
    </row>
    <row r="90" spans="1:104" ht="22.5">
      <c r="A90" s="146">
        <v>79</v>
      </c>
      <c r="B90" s="147" t="s">
        <v>220</v>
      </c>
      <c r="C90" s="148" t="s">
        <v>221</v>
      </c>
      <c r="D90" s="149" t="s">
        <v>49</v>
      </c>
      <c r="E90" s="150">
        <v>208.76</v>
      </c>
      <c r="F90" s="151">
        <v>0</v>
      </c>
      <c r="G90" s="152">
        <f>E90*F90</f>
        <v>0</v>
      </c>
      <c r="H90" s="153">
        <v>0.10373</v>
      </c>
      <c r="I90" s="154">
        <f>E90*H90</f>
        <v>21.654674799999999</v>
      </c>
      <c r="J90" s="153">
        <v>0</v>
      </c>
      <c r="K90" s="154">
        <f>E90*J90</f>
        <v>0</v>
      </c>
      <c r="O90" s="145"/>
      <c r="Z90" s="145"/>
      <c r="AA90" s="145">
        <v>1</v>
      </c>
      <c r="AB90" s="145">
        <v>1</v>
      </c>
      <c r="AC90" s="145">
        <v>1</v>
      </c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55">
        <f>G90</f>
        <v>0</v>
      </c>
      <c r="BA90" s="145"/>
      <c r="BB90" s="145"/>
      <c r="BC90" s="145"/>
      <c r="BD90" s="145"/>
      <c r="BE90" s="145"/>
      <c r="BF90" s="145"/>
      <c r="BG90" s="145"/>
      <c r="BH90" s="145"/>
      <c r="BI90" s="145"/>
      <c r="CA90" s="145">
        <v>1</v>
      </c>
      <c r="CB90" s="145">
        <v>1</v>
      </c>
      <c r="CZ90" s="108">
        <v>1</v>
      </c>
    </row>
    <row r="91" spans="1:104" ht="22.5">
      <c r="A91" s="146">
        <v>80</v>
      </c>
      <c r="B91" s="147" t="s">
        <v>222</v>
      </c>
      <c r="C91" s="148" t="s">
        <v>223</v>
      </c>
      <c r="D91" s="149" t="s">
        <v>49</v>
      </c>
      <c r="E91" s="150">
        <v>496</v>
      </c>
      <c r="F91" s="151">
        <v>0</v>
      </c>
      <c r="G91" s="152">
        <f>E91*F91</f>
        <v>0</v>
      </c>
      <c r="H91" s="153">
        <v>0.10373</v>
      </c>
      <c r="I91" s="154">
        <f>E91*H91</f>
        <v>51.45008</v>
      </c>
      <c r="J91" s="153">
        <v>0</v>
      </c>
      <c r="K91" s="154">
        <f>E91*J91</f>
        <v>0</v>
      </c>
      <c r="O91" s="145"/>
      <c r="Z91" s="145"/>
      <c r="AA91" s="145">
        <v>1</v>
      </c>
      <c r="AB91" s="145">
        <v>1</v>
      </c>
      <c r="AC91" s="145">
        <v>1</v>
      </c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55">
        <f>G91</f>
        <v>0</v>
      </c>
      <c r="BA91" s="145"/>
      <c r="BB91" s="145"/>
      <c r="BC91" s="145"/>
      <c r="BD91" s="145"/>
      <c r="BE91" s="145"/>
      <c r="BF91" s="145"/>
      <c r="BG91" s="145"/>
      <c r="BH91" s="145"/>
      <c r="BI91" s="145"/>
      <c r="CA91" s="145">
        <v>1</v>
      </c>
      <c r="CB91" s="145">
        <v>1</v>
      </c>
      <c r="CZ91" s="108">
        <v>1</v>
      </c>
    </row>
    <row r="92" spans="1:104" ht="22.5">
      <c r="A92" s="146">
        <v>81</v>
      </c>
      <c r="B92" s="147" t="s">
        <v>224</v>
      </c>
      <c r="C92" s="148" t="s">
        <v>225</v>
      </c>
      <c r="D92" s="149" t="s">
        <v>49</v>
      </c>
      <c r="E92" s="150">
        <v>176</v>
      </c>
      <c r="F92" s="151">
        <v>0</v>
      </c>
      <c r="G92" s="152">
        <f>E92*F92</f>
        <v>0</v>
      </c>
      <c r="H92" s="153">
        <v>0.15559000000000001</v>
      </c>
      <c r="I92" s="154">
        <f>E92*H92</f>
        <v>27.383839999999999</v>
      </c>
      <c r="J92" s="153">
        <v>0</v>
      </c>
      <c r="K92" s="154">
        <f>E92*J92</f>
        <v>0</v>
      </c>
      <c r="O92" s="145"/>
      <c r="Z92" s="145"/>
      <c r="AA92" s="145">
        <v>1</v>
      </c>
      <c r="AB92" s="145">
        <v>1</v>
      </c>
      <c r="AC92" s="145">
        <v>1</v>
      </c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55">
        <f>G92</f>
        <v>0</v>
      </c>
      <c r="BA92" s="145"/>
      <c r="BB92" s="145"/>
      <c r="BC92" s="145"/>
      <c r="BD92" s="145"/>
      <c r="BE92" s="145"/>
      <c r="BF92" s="145"/>
      <c r="BG92" s="145"/>
      <c r="BH92" s="145"/>
      <c r="BI92" s="145"/>
      <c r="CA92" s="145">
        <v>1</v>
      </c>
      <c r="CB92" s="145">
        <v>1</v>
      </c>
      <c r="CZ92" s="108">
        <v>1</v>
      </c>
    </row>
    <row r="93" spans="1:104" ht="22.5">
      <c r="A93" s="146">
        <v>82</v>
      </c>
      <c r="B93" s="147" t="s">
        <v>226</v>
      </c>
      <c r="C93" s="148" t="s">
        <v>227</v>
      </c>
      <c r="D93" s="149" t="s">
        <v>49</v>
      </c>
      <c r="E93" s="150">
        <v>106.595</v>
      </c>
      <c r="F93" s="151">
        <v>0</v>
      </c>
      <c r="G93" s="152">
        <f>E93*F93</f>
        <v>0</v>
      </c>
      <c r="H93" s="153">
        <v>0.18151999999999999</v>
      </c>
      <c r="I93" s="154">
        <f>E93*H93</f>
        <v>19.349124399999997</v>
      </c>
      <c r="J93" s="153">
        <v>0</v>
      </c>
      <c r="K93" s="154">
        <f>E93*J93</f>
        <v>0</v>
      </c>
      <c r="O93" s="145"/>
      <c r="Z93" s="145"/>
      <c r="AA93" s="145">
        <v>1</v>
      </c>
      <c r="AB93" s="145">
        <v>1</v>
      </c>
      <c r="AC93" s="145">
        <v>1</v>
      </c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55">
        <f>G93</f>
        <v>0</v>
      </c>
      <c r="BA93" s="145"/>
      <c r="BB93" s="145"/>
      <c r="BC93" s="145"/>
      <c r="BD93" s="145"/>
      <c r="BE93" s="145"/>
      <c r="BF93" s="145"/>
      <c r="BG93" s="145"/>
      <c r="BH93" s="145"/>
      <c r="BI93" s="145"/>
      <c r="CA93" s="145">
        <v>1</v>
      </c>
      <c r="CB93" s="145">
        <v>1</v>
      </c>
      <c r="CZ93" s="108">
        <v>1</v>
      </c>
    </row>
    <row r="94" spans="1:104" ht="22.5">
      <c r="A94" s="146">
        <v>83</v>
      </c>
      <c r="B94" s="147" t="s">
        <v>228</v>
      </c>
      <c r="C94" s="148" t="s">
        <v>229</v>
      </c>
      <c r="D94" s="149" t="s">
        <v>49</v>
      </c>
      <c r="E94" s="150">
        <v>10.5</v>
      </c>
      <c r="F94" s="151">
        <v>0</v>
      </c>
      <c r="G94" s="152">
        <f>E94*F94</f>
        <v>0</v>
      </c>
      <c r="H94" s="153">
        <v>0.54</v>
      </c>
      <c r="I94" s="154">
        <f>E94*H94</f>
        <v>5.67</v>
      </c>
      <c r="J94" s="153">
        <v>0</v>
      </c>
      <c r="K94" s="154">
        <f>E94*J94</f>
        <v>0</v>
      </c>
      <c r="O94" s="145"/>
      <c r="Z94" s="145"/>
      <c r="AA94" s="145">
        <v>1</v>
      </c>
      <c r="AB94" s="145">
        <v>1</v>
      </c>
      <c r="AC94" s="145">
        <v>1</v>
      </c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55">
        <f>G94</f>
        <v>0</v>
      </c>
      <c r="BA94" s="145"/>
      <c r="BB94" s="145"/>
      <c r="BC94" s="145"/>
      <c r="BD94" s="145"/>
      <c r="BE94" s="145"/>
      <c r="BF94" s="145"/>
      <c r="BG94" s="145"/>
      <c r="BH94" s="145"/>
      <c r="BI94" s="145"/>
      <c r="CA94" s="145">
        <v>1</v>
      </c>
      <c r="CB94" s="145">
        <v>1</v>
      </c>
      <c r="CZ94" s="108">
        <v>1</v>
      </c>
    </row>
    <row r="95" spans="1:104">
      <c r="A95" s="146">
        <v>84</v>
      </c>
      <c r="B95" s="147" t="s">
        <v>230</v>
      </c>
      <c r="C95" s="148" t="s">
        <v>231</v>
      </c>
      <c r="D95" s="149" t="s">
        <v>49</v>
      </c>
      <c r="E95" s="150">
        <v>69.3</v>
      </c>
      <c r="F95" s="151">
        <v>0</v>
      </c>
      <c r="G95" s="152">
        <f>E95*F95</f>
        <v>0</v>
      </c>
      <c r="H95" s="153">
        <v>8.4250000000000005E-2</v>
      </c>
      <c r="I95" s="154">
        <f>E95*H95</f>
        <v>5.8385249999999997</v>
      </c>
      <c r="J95" s="153">
        <v>0</v>
      </c>
      <c r="K95" s="154">
        <f>E95*J95</f>
        <v>0</v>
      </c>
      <c r="O95" s="145"/>
      <c r="Z95" s="145"/>
      <c r="AA95" s="145">
        <v>1</v>
      </c>
      <c r="AB95" s="145">
        <v>0</v>
      </c>
      <c r="AC95" s="145">
        <v>0</v>
      </c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55">
        <f>G95</f>
        <v>0</v>
      </c>
      <c r="BA95" s="145"/>
      <c r="BB95" s="145"/>
      <c r="BC95" s="145"/>
      <c r="BD95" s="145"/>
      <c r="BE95" s="145"/>
      <c r="BF95" s="145"/>
      <c r="BG95" s="145"/>
      <c r="BH95" s="145"/>
      <c r="BI95" s="145"/>
      <c r="CA95" s="145">
        <v>1</v>
      </c>
      <c r="CB95" s="145">
        <v>0</v>
      </c>
      <c r="CZ95" s="108">
        <v>1</v>
      </c>
    </row>
    <row r="96" spans="1:104">
      <c r="A96" s="146">
        <v>85</v>
      </c>
      <c r="B96" s="147" t="s">
        <v>232</v>
      </c>
      <c r="C96" s="148" t="s">
        <v>233</v>
      </c>
      <c r="D96" s="149" t="s">
        <v>78</v>
      </c>
      <c r="E96" s="150">
        <v>32.1</v>
      </c>
      <c r="F96" s="151">
        <v>0</v>
      </c>
      <c r="G96" s="152">
        <f>E96*F96</f>
        <v>0</v>
      </c>
      <c r="H96" s="153">
        <v>3.3E-4</v>
      </c>
      <c r="I96" s="154">
        <f>E96*H96</f>
        <v>1.0593E-2</v>
      </c>
      <c r="J96" s="153">
        <v>0</v>
      </c>
      <c r="K96" s="154">
        <f>E96*J96</f>
        <v>0</v>
      </c>
      <c r="O96" s="145"/>
      <c r="Z96" s="145"/>
      <c r="AA96" s="145">
        <v>1</v>
      </c>
      <c r="AB96" s="145">
        <v>1</v>
      </c>
      <c r="AC96" s="145">
        <v>1</v>
      </c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55">
        <f>G96</f>
        <v>0</v>
      </c>
      <c r="BA96" s="145"/>
      <c r="BB96" s="145"/>
      <c r="BC96" s="145"/>
      <c r="BD96" s="145"/>
      <c r="BE96" s="145"/>
      <c r="BF96" s="145"/>
      <c r="BG96" s="145"/>
      <c r="BH96" s="145"/>
      <c r="BI96" s="145"/>
      <c r="CA96" s="145">
        <v>1</v>
      </c>
      <c r="CB96" s="145">
        <v>1</v>
      </c>
      <c r="CZ96" s="108">
        <v>1</v>
      </c>
    </row>
    <row r="97" spans="1:104">
      <c r="A97" s="146">
        <v>86</v>
      </c>
      <c r="B97" s="147" t="s">
        <v>234</v>
      </c>
      <c r="C97" s="148" t="s">
        <v>235</v>
      </c>
      <c r="D97" s="149" t="s">
        <v>49</v>
      </c>
      <c r="E97" s="150">
        <v>139.29499999999999</v>
      </c>
      <c r="F97" s="151">
        <v>0</v>
      </c>
      <c r="G97" s="152">
        <f>E97*F97</f>
        <v>0</v>
      </c>
      <c r="H97" s="153">
        <v>6.0099999999999997E-3</v>
      </c>
      <c r="I97" s="154">
        <f>E97*H97</f>
        <v>0.83716294999999985</v>
      </c>
      <c r="J97" s="153"/>
      <c r="K97" s="154">
        <f>E97*J97</f>
        <v>0</v>
      </c>
      <c r="O97" s="145"/>
      <c r="Z97" s="145"/>
      <c r="AA97" s="145">
        <v>12</v>
      </c>
      <c r="AB97" s="145">
        <v>0</v>
      </c>
      <c r="AC97" s="145">
        <v>66</v>
      </c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55">
        <f>G97</f>
        <v>0</v>
      </c>
      <c r="BA97" s="145"/>
      <c r="BB97" s="145"/>
      <c r="BC97" s="145"/>
      <c r="BD97" s="145"/>
      <c r="BE97" s="145"/>
      <c r="BF97" s="145"/>
      <c r="BG97" s="145"/>
      <c r="BH97" s="145"/>
      <c r="BI97" s="145"/>
      <c r="CA97" s="145">
        <v>12</v>
      </c>
      <c r="CB97" s="145">
        <v>0</v>
      </c>
      <c r="CZ97" s="108">
        <v>1</v>
      </c>
    </row>
    <row r="98" spans="1:104">
      <c r="A98" s="146">
        <v>87</v>
      </c>
      <c r="B98" s="147" t="s">
        <v>236</v>
      </c>
      <c r="C98" s="148" t="s">
        <v>237</v>
      </c>
      <c r="D98" s="149" t="s">
        <v>49</v>
      </c>
      <c r="E98" s="150">
        <v>72</v>
      </c>
      <c r="F98" s="151">
        <v>0</v>
      </c>
      <c r="G98" s="152">
        <f>E98*F98</f>
        <v>0</v>
      </c>
      <c r="H98" s="153">
        <v>0.17244999999999999</v>
      </c>
      <c r="I98" s="154">
        <f>E98*H98</f>
        <v>12.416399999999999</v>
      </c>
      <c r="J98" s="153"/>
      <c r="K98" s="154">
        <f>E98*J98</f>
        <v>0</v>
      </c>
      <c r="O98" s="145"/>
      <c r="Z98" s="145"/>
      <c r="AA98" s="145">
        <v>12</v>
      </c>
      <c r="AB98" s="145">
        <v>1</v>
      </c>
      <c r="AC98" s="145">
        <v>89</v>
      </c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55">
        <f>G98</f>
        <v>0</v>
      </c>
      <c r="BA98" s="145"/>
      <c r="BB98" s="145"/>
      <c r="BC98" s="145"/>
      <c r="BD98" s="145"/>
      <c r="BE98" s="145"/>
      <c r="BF98" s="145"/>
      <c r="BG98" s="145"/>
      <c r="BH98" s="145"/>
      <c r="BI98" s="145"/>
      <c r="CA98" s="145">
        <v>12</v>
      </c>
      <c r="CB98" s="145">
        <v>1</v>
      </c>
      <c r="CZ98" s="108">
        <v>1</v>
      </c>
    </row>
    <row r="99" spans="1:104">
      <c r="A99" s="146">
        <v>88</v>
      </c>
      <c r="B99" s="147" t="s">
        <v>238</v>
      </c>
      <c r="C99" s="148" t="s">
        <v>239</v>
      </c>
      <c r="D99" s="149" t="s">
        <v>49</v>
      </c>
      <c r="E99" s="150">
        <v>11.55</v>
      </c>
      <c r="F99" s="151">
        <v>0</v>
      </c>
      <c r="G99" s="152">
        <f>E99*F99</f>
        <v>0</v>
      </c>
      <c r="H99" s="153">
        <v>0</v>
      </c>
      <c r="I99" s="154">
        <f>E99*H99</f>
        <v>0</v>
      </c>
      <c r="J99" s="153"/>
      <c r="K99" s="154">
        <f>E99*J99</f>
        <v>0</v>
      </c>
      <c r="O99" s="145"/>
      <c r="Z99" s="145"/>
      <c r="AA99" s="145">
        <v>12</v>
      </c>
      <c r="AB99" s="145">
        <v>1</v>
      </c>
      <c r="AC99" s="145">
        <v>92</v>
      </c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55">
        <f>G99</f>
        <v>0</v>
      </c>
      <c r="BA99" s="145"/>
      <c r="BB99" s="145"/>
      <c r="BC99" s="145"/>
      <c r="BD99" s="145"/>
      <c r="BE99" s="145"/>
      <c r="BF99" s="145"/>
      <c r="BG99" s="145"/>
      <c r="BH99" s="145"/>
      <c r="BI99" s="145"/>
      <c r="CA99" s="145">
        <v>12</v>
      </c>
      <c r="CB99" s="145">
        <v>1</v>
      </c>
      <c r="CZ99" s="108">
        <v>1</v>
      </c>
    </row>
    <row r="100" spans="1:104">
      <c r="A100" s="157" t="s">
        <v>50</v>
      </c>
      <c r="B100" s="158" t="s">
        <v>196</v>
      </c>
      <c r="C100" s="159" t="s">
        <v>197</v>
      </c>
      <c r="D100" s="160"/>
      <c r="E100" s="161"/>
      <c r="F100" s="161"/>
      <c r="G100" s="162">
        <f>SUM(G78:G99)</f>
        <v>0</v>
      </c>
      <c r="H100" s="163"/>
      <c r="I100" s="162">
        <f>SUM(I78:I99)</f>
        <v>422.53314905000008</v>
      </c>
      <c r="J100" s="164"/>
      <c r="K100" s="162">
        <f>SUM(K78:K99)</f>
        <v>0</v>
      </c>
      <c r="O100" s="145"/>
      <c r="X100" s="165">
        <f>K100</f>
        <v>0</v>
      </c>
      <c r="Y100" s="165">
        <f>I100</f>
        <v>422.53314905000008</v>
      </c>
      <c r="Z100" s="155">
        <f>G100</f>
        <v>0</v>
      </c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66"/>
      <c r="BB100" s="166"/>
      <c r="BC100" s="166"/>
      <c r="BD100" s="166"/>
      <c r="BE100" s="166"/>
      <c r="BF100" s="166"/>
      <c r="BG100" s="145"/>
      <c r="BH100" s="145"/>
      <c r="BI100" s="145"/>
    </row>
    <row r="101" spans="1:104" ht="14.25" customHeight="1">
      <c r="A101" s="135" t="s">
        <v>46</v>
      </c>
      <c r="B101" s="136" t="s">
        <v>240</v>
      </c>
      <c r="C101" s="137" t="s">
        <v>241</v>
      </c>
      <c r="D101" s="138"/>
      <c r="E101" s="139"/>
      <c r="F101" s="139"/>
      <c r="G101" s="140"/>
      <c r="H101" s="141"/>
      <c r="I101" s="142"/>
      <c r="J101" s="143"/>
      <c r="K101" s="144"/>
      <c r="O101" s="145"/>
    </row>
    <row r="102" spans="1:104">
      <c r="A102" s="146">
        <v>89</v>
      </c>
      <c r="B102" s="147" t="s">
        <v>242</v>
      </c>
      <c r="C102" s="148" t="s">
        <v>243</v>
      </c>
      <c r="D102" s="149" t="s">
        <v>244</v>
      </c>
      <c r="E102" s="150">
        <v>4</v>
      </c>
      <c r="F102" s="151">
        <v>0</v>
      </c>
      <c r="G102" s="152">
        <f>E102*F102</f>
        <v>0</v>
      </c>
      <c r="H102" s="153">
        <v>0</v>
      </c>
      <c r="I102" s="154">
        <f>E102*H102</f>
        <v>0</v>
      </c>
      <c r="J102" s="153">
        <v>0</v>
      </c>
      <c r="K102" s="154">
        <f>E102*J102</f>
        <v>0</v>
      </c>
      <c r="O102" s="145"/>
      <c r="Z102" s="145"/>
      <c r="AA102" s="145">
        <v>1</v>
      </c>
      <c r="AB102" s="145">
        <v>1</v>
      </c>
      <c r="AC102" s="145">
        <v>1</v>
      </c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55">
        <f>G102</f>
        <v>0</v>
      </c>
      <c r="BA102" s="145"/>
      <c r="BB102" s="145"/>
      <c r="BC102" s="145"/>
      <c r="BD102" s="145"/>
      <c r="BE102" s="145"/>
      <c r="BF102" s="145"/>
      <c r="BG102" s="145"/>
      <c r="BH102" s="145"/>
      <c r="BI102" s="145"/>
      <c r="CA102" s="145">
        <v>1</v>
      </c>
      <c r="CB102" s="145">
        <v>1</v>
      </c>
      <c r="CZ102" s="108">
        <v>1</v>
      </c>
    </row>
    <row r="103" spans="1:104">
      <c r="A103" s="146">
        <v>90</v>
      </c>
      <c r="B103" s="147" t="s">
        <v>245</v>
      </c>
      <c r="C103" s="148" t="s">
        <v>246</v>
      </c>
      <c r="D103" s="149" t="s">
        <v>244</v>
      </c>
      <c r="E103" s="150">
        <v>4</v>
      </c>
      <c r="F103" s="151">
        <v>0</v>
      </c>
      <c r="G103" s="152">
        <f>E103*F103</f>
        <v>0</v>
      </c>
      <c r="H103" s="153">
        <v>1.1E-4</v>
      </c>
      <c r="I103" s="154">
        <f>E103*H103</f>
        <v>4.4000000000000002E-4</v>
      </c>
      <c r="J103" s="153">
        <v>0</v>
      </c>
      <c r="K103" s="154">
        <f>E103*J103</f>
        <v>0</v>
      </c>
      <c r="O103" s="145"/>
      <c r="Z103" s="145"/>
      <c r="AA103" s="145">
        <v>1</v>
      </c>
      <c r="AB103" s="145">
        <v>1</v>
      </c>
      <c r="AC103" s="145">
        <v>1</v>
      </c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55">
        <f>G103</f>
        <v>0</v>
      </c>
      <c r="BA103" s="145"/>
      <c r="BB103" s="145"/>
      <c r="BC103" s="145"/>
      <c r="BD103" s="145"/>
      <c r="BE103" s="145"/>
      <c r="BF103" s="145"/>
      <c r="BG103" s="145"/>
      <c r="BH103" s="145"/>
      <c r="BI103" s="145"/>
      <c r="CA103" s="145">
        <v>1</v>
      </c>
      <c r="CB103" s="145">
        <v>1</v>
      </c>
      <c r="CZ103" s="108">
        <v>1</v>
      </c>
    </row>
    <row r="104" spans="1:104" ht="22.5">
      <c r="A104" s="146">
        <v>91</v>
      </c>
      <c r="B104" s="147" t="s">
        <v>247</v>
      </c>
      <c r="C104" s="148" t="s">
        <v>248</v>
      </c>
      <c r="D104" s="149" t="s">
        <v>78</v>
      </c>
      <c r="E104" s="150">
        <v>145</v>
      </c>
      <c r="F104" s="151">
        <v>0</v>
      </c>
      <c r="G104" s="152">
        <f>E104*F104</f>
        <v>0</v>
      </c>
      <c r="H104" s="153">
        <v>0</v>
      </c>
      <c r="I104" s="154">
        <f>E104*H104</f>
        <v>0</v>
      </c>
      <c r="J104" s="153">
        <v>0</v>
      </c>
      <c r="K104" s="154">
        <f>E104*J104</f>
        <v>0</v>
      </c>
      <c r="O104" s="145"/>
      <c r="Z104" s="145"/>
      <c r="AA104" s="145">
        <v>1</v>
      </c>
      <c r="AB104" s="145">
        <v>1</v>
      </c>
      <c r="AC104" s="145">
        <v>1</v>
      </c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55">
        <f>G104</f>
        <v>0</v>
      </c>
      <c r="BA104" s="145"/>
      <c r="BB104" s="145"/>
      <c r="BC104" s="145"/>
      <c r="BD104" s="145"/>
      <c r="BE104" s="145"/>
      <c r="BF104" s="145"/>
      <c r="BG104" s="145"/>
      <c r="BH104" s="145"/>
      <c r="BI104" s="145"/>
      <c r="CA104" s="145">
        <v>1</v>
      </c>
      <c r="CB104" s="145">
        <v>1</v>
      </c>
      <c r="CZ104" s="108">
        <v>1</v>
      </c>
    </row>
    <row r="105" spans="1:104" ht="22.5">
      <c r="A105" s="146">
        <v>92</v>
      </c>
      <c r="B105" s="147" t="s">
        <v>249</v>
      </c>
      <c r="C105" s="148" t="s">
        <v>250</v>
      </c>
      <c r="D105" s="149" t="s">
        <v>78</v>
      </c>
      <c r="E105" s="150">
        <v>3</v>
      </c>
      <c r="F105" s="151">
        <v>0</v>
      </c>
      <c r="G105" s="152">
        <f>E105*F105</f>
        <v>0</v>
      </c>
      <c r="H105" s="153">
        <v>0</v>
      </c>
      <c r="I105" s="154">
        <f>E105*H105</f>
        <v>0</v>
      </c>
      <c r="J105" s="153">
        <v>0</v>
      </c>
      <c r="K105" s="154">
        <f>E105*J105</f>
        <v>0</v>
      </c>
      <c r="O105" s="145"/>
      <c r="Z105" s="145"/>
      <c r="AA105" s="145">
        <v>1</v>
      </c>
      <c r="AB105" s="145">
        <v>1</v>
      </c>
      <c r="AC105" s="145">
        <v>1</v>
      </c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55">
        <f>G105</f>
        <v>0</v>
      </c>
      <c r="BA105" s="145"/>
      <c r="BB105" s="145"/>
      <c r="BC105" s="145"/>
      <c r="BD105" s="145"/>
      <c r="BE105" s="145"/>
      <c r="BF105" s="145"/>
      <c r="BG105" s="145"/>
      <c r="BH105" s="145"/>
      <c r="BI105" s="145"/>
      <c r="CA105" s="145">
        <v>1</v>
      </c>
      <c r="CB105" s="145">
        <v>1</v>
      </c>
      <c r="CZ105" s="108">
        <v>1</v>
      </c>
    </row>
    <row r="106" spans="1:104" ht="22.5">
      <c r="A106" s="146">
        <v>93</v>
      </c>
      <c r="B106" s="147" t="s">
        <v>251</v>
      </c>
      <c r="C106" s="148" t="s">
        <v>252</v>
      </c>
      <c r="D106" s="149" t="s">
        <v>78</v>
      </c>
      <c r="E106" s="150">
        <v>2252.9</v>
      </c>
      <c r="F106" s="151">
        <v>0</v>
      </c>
      <c r="G106" s="152">
        <f>E106*F106</f>
        <v>0</v>
      </c>
      <c r="H106" s="153">
        <v>0</v>
      </c>
      <c r="I106" s="154">
        <f>E106*H106</f>
        <v>0</v>
      </c>
      <c r="J106" s="153">
        <v>0</v>
      </c>
      <c r="K106" s="154">
        <f>E106*J106</f>
        <v>0</v>
      </c>
      <c r="O106" s="145"/>
      <c r="Z106" s="145"/>
      <c r="AA106" s="145">
        <v>1</v>
      </c>
      <c r="AB106" s="145">
        <v>1</v>
      </c>
      <c r="AC106" s="145">
        <v>1</v>
      </c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55">
        <f>G106</f>
        <v>0</v>
      </c>
      <c r="BA106" s="145"/>
      <c r="BB106" s="145"/>
      <c r="BC106" s="145"/>
      <c r="BD106" s="145"/>
      <c r="BE106" s="145"/>
      <c r="BF106" s="145"/>
      <c r="BG106" s="145"/>
      <c r="BH106" s="145"/>
      <c r="BI106" s="145"/>
      <c r="CA106" s="145">
        <v>1</v>
      </c>
      <c r="CB106" s="145">
        <v>1</v>
      </c>
      <c r="CZ106" s="108">
        <v>1</v>
      </c>
    </row>
    <row r="107" spans="1:104">
      <c r="A107" s="146">
        <v>94</v>
      </c>
      <c r="B107" s="147" t="s">
        <v>253</v>
      </c>
      <c r="C107" s="148" t="s">
        <v>254</v>
      </c>
      <c r="D107" s="149" t="s">
        <v>244</v>
      </c>
      <c r="E107" s="150">
        <v>35</v>
      </c>
      <c r="F107" s="151">
        <v>0</v>
      </c>
      <c r="G107" s="152">
        <f>E107*F107</f>
        <v>0</v>
      </c>
      <c r="H107" s="153">
        <v>0</v>
      </c>
      <c r="I107" s="154">
        <f>E107*H107</f>
        <v>0</v>
      </c>
      <c r="J107" s="153">
        <v>0</v>
      </c>
      <c r="K107" s="154">
        <f>E107*J107</f>
        <v>0</v>
      </c>
      <c r="O107" s="145"/>
      <c r="Z107" s="145"/>
      <c r="AA107" s="145">
        <v>1</v>
      </c>
      <c r="AB107" s="145">
        <v>1</v>
      </c>
      <c r="AC107" s="145">
        <v>1</v>
      </c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55">
        <f>G107</f>
        <v>0</v>
      </c>
      <c r="BA107" s="145"/>
      <c r="BB107" s="145"/>
      <c r="BC107" s="145"/>
      <c r="BD107" s="145"/>
      <c r="BE107" s="145"/>
      <c r="BF107" s="145"/>
      <c r="BG107" s="145"/>
      <c r="BH107" s="145"/>
      <c r="BI107" s="145"/>
      <c r="CA107" s="145">
        <v>1</v>
      </c>
      <c r="CB107" s="145">
        <v>1</v>
      </c>
      <c r="CZ107" s="108">
        <v>1</v>
      </c>
    </row>
    <row r="108" spans="1:104">
      <c r="A108" s="146">
        <v>95</v>
      </c>
      <c r="B108" s="147" t="s">
        <v>255</v>
      </c>
      <c r="C108" s="148" t="s">
        <v>256</v>
      </c>
      <c r="D108" s="149" t="s">
        <v>244</v>
      </c>
      <c r="E108" s="150">
        <v>3</v>
      </c>
      <c r="F108" s="151">
        <v>0</v>
      </c>
      <c r="G108" s="152">
        <f>E108*F108</f>
        <v>0</v>
      </c>
      <c r="H108" s="153">
        <v>0</v>
      </c>
      <c r="I108" s="154">
        <f>E108*H108</f>
        <v>0</v>
      </c>
      <c r="J108" s="153">
        <v>0</v>
      </c>
      <c r="K108" s="154">
        <f>E108*J108</f>
        <v>0</v>
      </c>
      <c r="O108" s="145"/>
      <c r="Z108" s="145"/>
      <c r="AA108" s="145">
        <v>1</v>
      </c>
      <c r="AB108" s="145">
        <v>1</v>
      </c>
      <c r="AC108" s="145">
        <v>1</v>
      </c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55">
        <f>G108</f>
        <v>0</v>
      </c>
      <c r="BA108" s="145"/>
      <c r="BB108" s="145"/>
      <c r="BC108" s="145"/>
      <c r="BD108" s="145"/>
      <c r="BE108" s="145"/>
      <c r="BF108" s="145"/>
      <c r="BG108" s="145"/>
      <c r="BH108" s="145"/>
      <c r="BI108" s="145"/>
      <c r="CA108" s="145">
        <v>1</v>
      </c>
      <c r="CB108" s="145">
        <v>1</v>
      </c>
      <c r="CZ108" s="108">
        <v>1</v>
      </c>
    </row>
    <row r="109" spans="1:104">
      <c r="A109" s="146">
        <v>96</v>
      </c>
      <c r="B109" s="147" t="s">
        <v>257</v>
      </c>
      <c r="C109" s="148" t="s">
        <v>258</v>
      </c>
      <c r="D109" s="149" t="s">
        <v>244</v>
      </c>
      <c r="E109" s="150">
        <v>243</v>
      </c>
      <c r="F109" s="151">
        <v>0</v>
      </c>
      <c r="G109" s="152">
        <f>E109*F109</f>
        <v>0</v>
      </c>
      <c r="H109" s="153">
        <v>0</v>
      </c>
      <c r="I109" s="154">
        <f>E109*H109</f>
        <v>0</v>
      </c>
      <c r="J109" s="153">
        <v>0</v>
      </c>
      <c r="K109" s="154">
        <f>E109*J109</f>
        <v>0</v>
      </c>
      <c r="O109" s="145"/>
      <c r="Z109" s="145"/>
      <c r="AA109" s="145">
        <v>1</v>
      </c>
      <c r="AB109" s="145">
        <v>1</v>
      </c>
      <c r="AC109" s="145">
        <v>1</v>
      </c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55">
        <f>G109</f>
        <v>0</v>
      </c>
      <c r="BA109" s="145"/>
      <c r="BB109" s="145"/>
      <c r="BC109" s="145"/>
      <c r="BD109" s="145"/>
      <c r="BE109" s="145"/>
      <c r="BF109" s="145"/>
      <c r="BG109" s="145"/>
      <c r="BH109" s="145"/>
      <c r="BI109" s="145"/>
      <c r="CA109" s="145">
        <v>1</v>
      </c>
      <c r="CB109" s="145">
        <v>1</v>
      </c>
      <c r="CZ109" s="108">
        <v>1</v>
      </c>
    </row>
    <row r="110" spans="1:104" ht="22.5">
      <c r="A110" s="146">
        <v>97</v>
      </c>
      <c r="B110" s="147" t="s">
        <v>259</v>
      </c>
      <c r="C110" s="148" t="s">
        <v>260</v>
      </c>
      <c r="D110" s="149" t="s">
        <v>244</v>
      </c>
      <c r="E110" s="150">
        <v>1</v>
      </c>
      <c r="F110" s="151">
        <v>0</v>
      </c>
      <c r="G110" s="152">
        <f>E110*F110</f>
        <v>0</v>
      </c>
      <c r="H110" s="153">
        <v>6.9999999999999994E-5</v>
      </c>
      <c r="I110" s="154">
        <f>E110*H110</f>
        <v>6.9999999999999994E-5</v>
      </c>
      <c r="J110" s="153">
        <v>0</v>
      </c>
      <c r="K110" s="154">
        <f>E110*J110</f>
        <v>0</v>
      </c>
      <c r="O110" s="145"/>
      <c r="Z110" s="145"/>
      <c r="AA110" s="145">
        <v>1</v>
      </c>
      <c r="AB110" s="145">
        <v>1</v>
      </c>
      <c r="AC110" s="145">
        <v>1</v>
      </c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55">
        <f>G110</f>
        <v>0</v>
      </c>
      <c r="BA110" s="145"/>
      <c r="BB110" s="145"/>
      <c r="BC110" s="145"/>
      <c r="BD110" s="145"/>
      <c r="BE110" s="145"/>
      <c r="BF110" s="145"/>
      <c r="BG110" s="145"/>
      <c r="BH110" s="145"/>
      <c r="BI110" s="145"/>
      <c r="CA110" s="145">
        <v>1</v>
      </c>
      <c r="CB110" s="145">
        <v>1</v>
      </c>
      <c r="CZ110" s="108">
        <v>1</v>
      </c>
    </row>
    <row r="111" spans="1:104">
      <c r="A111" s="146">
        <v>98</v>
      </c>
      <c r="B111" s="147" t="s">
        <v>261</v>
      </c>
      <c r="C111" s="148" t="s">
        <v>262</v>
      </c>
      <c r="D111" s="149" t="s">
        <v>244</v>
      </c>
      <c r="E111" s="150">
        <v>1</v>
      </c>
      <c r="F111" s="151">
        <v>0</v>
      </c>
      <c r="G111" s="152">
        <f>E111*F111</f>
        <v>0</v>
      </c>
      <c r="H111" s="153">
        <v>2.2000000000000001E-4</v>
      </c>
      <c r="I111" s="154">
        <f>E111*H111</f>
        <v>2.2000000000000001E-4</v>
      </c>
      <c r="J111" s="153">
        <v>0</v>
      </c>
      <c r="K111" s="154">
        <f>E111*J111</f>
        <v>0</v>
      </c>
      <c r="O111" s="145"/>
      <c r="Z111" s="145"/>
      <c r="AA111" s="145">
        <v>1</v>
      </c>
      <c r="AB111" s="145">
        <v>1</v>
      </c>
      <c r="AC111" s="145">
        <v>1</v>
      </c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55">
        <f>G111</f>
        <v>0</v>
      </c>
      <c r="BA111" s="145"/>
      <c r="BB111" s="145"/>
      <c r="BC111" s="145"/>
      <c r="BD111" s="145"/>
      <c r="BE111" s="145"/>
      <c r="BF111" s="145"/>
      <c r="BG111" s="145"/>
      <c r="BH111" s="145"/>
      <c r="BI111" s="145"/>
      <c r="CA111" s="145">
        <v>1</v>
      </c>
      <c r="CB111" s="145">
        <v>1</v>
      </c>
      <c r="CZ111" s="108">
        <v>1</v>
      </c>
    </row>
    <row r="112" spans="1:104">
      <c r="A112" s="146">
        <v>99</v>
      </c>
      <c r="B112" s="147" t="s">
        <v>263</v>
      </c>
      <c r="C112" s="148" t="s">
        <v>264</v>
      </c>
      <c r="D112" s="149" t="s">
        <v>244</v>
      </c>
      <c r="E112" s="150">
        <v>4</v>
      </c>
      <c r="F112" s="151">
        <v>0</v>
      </c>
      <c r="G112" s="152">
        <f>E112*F112</f>
        <v>0</v>
      </c>
      <c r="H112" s="153">
        <v>2.2000000000000001E-4</v>
      </c>
      <c r="I112" s="154">
        <f>E112*H112</f>
        <v>8.8000000000000003E-4</v>
      </c>
      <c r="J112" s="153">
        <v>0</v>
      </c>
      <c r="K112" s="154">
        <f>E112*J112</f>
        <v>0</v>
      </c>
      <c r="O112" s="145"/>
      <c r="Z112" s="145"/>
      <c r="AA112" s="145">
        <v>1</v>
      </c>
      <c r="AB112" s="145">
        <v>1</v>
      </c>
      <c r="AC112" s="145">
        <v>1</v>
      </c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55">
        <f>G112</f>
        <v>0</v>
      </c>
      <c r="BA112" s="145"/>
      <c r="BB112" s="145"/>
      <c r="BC112" s="145"/>
      <c r="BD112" s="145"/>
      <c r="BE112" s="145"/>
      <c r="BF112" s="145"/>
      <c r="BG112" s="145"/>
      <c r="BH112" s="145"/>
      <c r="BI112" s="145"/>
      <c r="CA112" s="145">
        <v>1</v>
      </c>
      <c r="CB112" s="145">
        <v>1</v>
      </c>
      <c r="CZ112" s="108">
        <v>1</v>
      </c>
    </row>
    <row r="113" spans="1:104">
      <c r="A113" s="146">
        <v>100</v>
      </c>
      <c r="B113" s="147" t="s">
        <v>265</v>
      </c>
      <c r="C113" s="148" t="s">
        <v>266</v>
      </c>
      <c r="D113" s="149" t="s">
        <v>244</v>
      </c>
      <c r="E113" s="150">
        <v>2</v>
      </c>
      <c r="F113" s="151">
        <v>0</v>
      </c>
      <c r="G113" s="152">
        <f>E113*F113</f>
        <v>0</v>
      </c>
      <c r="H113" s="153">
        <v>7.9000000000000001E-4</v>
      </c>
      <c r="I113" s="154">
        <f>E113*H113</f>
        <v>1.58E-3</v>
      </c>
      <c r="J113" s="153">
        <v>0</v>
      </c>
      <c r="K113" s="154">
        <f>E113*J113</f>
        <v>0</v>
      </c>
      <c r="O113" s="145"/>
      <c r="Z113" s="145"/>
      <c r="AA113" s="145">
        <v>1</v>
      </c>
      <c r="AB113" s="145">
        <v>1</v>
      </c>
      <c r="AC113" s="145">
        <v>1</v>
      </c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55">
        <f>G113</f>
        <v>0</v>
      </c>
      <c r="BA113" s="145"/>
      <c r="BB113" s="145"/>
      <c r="BC113" s="145"/>
      <c r="BD113" s="145"/>
      <c r="BE113" s="145"/>
      <c r="BF113" s="145"/>
      <c r="BG113" s="145"/>
      <c r="BH113" s="145"/>
      <c r="BI113" s="145"/>
      <c r="CA113" s="145">
        <v>1</v>
      </c>
      <c r="CB113" s="145">
        <v>1</v>
      </c>
      <c r="CZ113" s="108">
        <v>1</v>
      </c>
    </row>
    <row r="114" spans="1:104">
      <c r="A114" s="146">
        <v>101</v>
      </c>
      <c r="B114" s="147" t="s">
        <v>267</v>
      </c>
      <c r="C114" s="148" t="s">
        <v>268</v>
      </c>
      <c r="D114" s="149" t="s">
        <v>244</v>
      </c>
      <c r="E114" s="150">
        <v>2</v>
      </c>
      <c r="F114" s="151">
        <v>0</v>
      </c>
      <c r="G114" s="152">
        <f>E114*F114</f>
        <v>0</v>
      </c>
      <c r="H114" s="153">
        <v>2.2000000000000001E-4</v>
      </c>
      <c r="I114" s="154">
        <f>E114*H114</f>
        <v>4.4000000000000002E-4</v>
      </c>
      <c r="J114" s="153">
        <v>0</v>
      </c>
      <c r="K114" s="154">
        <f>E114*J114</f>
        <v>0</v>
      </c>
      <c r="O114" s="145"/>
      <c r="Z114" s="145"/>
      <c r="AA114" s="145">
        <v>1</v>
      </c>
      <c r="AB114" s="145">
        <v>1</v>
      </c>
      <c r="AC114" s="145">
        <v>1</v>
      </c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55">
        <f>G114</f>
        <v>0</v>
      </c>
      <c r="BA114" s="145"/>
      <c r="BB114" s="145"/>
      <c r="BC114" s="145"/>
      <c r="BD114" s="145"/>
      <c r="BE114" s="145"/>
      <c r="BF114" s="145"/>
      <c r="BG114" s="145"/>
      <c r="BH114" s="145"/>
      <c r="BI114" s="145"/>
      <c r="CA114" s="145">
        <v>1</v>
      </c>
      <c r="CB114" s="145">
        <v>1</v>
      </c>
      <c r="CZ114" s="108">
        <v>1</v>
      </c>
    </row>
    <row r="115" spans="1:104">
      <c r="A115" s="146">
        <v>102</v>
      </c>
      <c r="B115" s="147" t="s">
        <v>269</v>
      </c>
      <c r="C115" s="148" t="s">
        <v>270</v>
      </c>
      <c r="D115" s="149" t="s">
        <v>78</v>
      </c>
      <c r="E115" s="150">
        <v>3232</v>
      </c>
      <c r="F115" s="151">
        <v>0</v>
      </c>
      <c r="G115" s="152">
        <f>E115*F115</f>
        <v>0</v>
      </c>
      <c r="H115" s="153">
        <v>0</v>
      </c>
      <c r="I115" s="154">
        <f>E115*H115</f>
        <v>0</v>
      </c>
      <c r="J115" s="153">
        <v>0</v>
      </c>
      <c r="K115" s="154">
        <f>E115*J115</f>
        <v>0</v>
      </c>
      <c r="O115" s="145"/>
      <c r="Z115" s="145"/>
      <c r="AA115" s="145">
        <v>1</v>
      </c>
      <c r="AB115" s="145">
        <v>1</v>
      </c>
      <c r="AC115" s="145">
        <v>1</v>
      </c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55">
        <f>G115</f>
        <v>0</v>
      </c>
      <c r="BA115" s="145"/>
      <c r="BB115" s="145"/>
      <c r="BC115" s="145"/>
      <c r="BD115" s="145"/>
      <c r="BE115" s="145"/>
      <c r="BF115" s="145"/>
      <c r="BG115" s="145"/>
      <c r="BH115" s="145"/>
      <c r="BI115" s="145"/>
      <c r="CA115" s="145">
        <v>1</v>
      </c>
      <c r="CB115" s="145">
        <v>1</v>
      </c>
      <c r="CZ115" s="108">
        <v>1</v>
      </c>
    </row>
    <row r="116" spans="1:104" ht="22.5">
      <c r="A116" s="146">
        <v>103</v>
      </c>
      <c r="B116" s="147" t="s">
        <v>271</v>
      </c>
      <c r="C116" s="148" t="s">
        <v>272</v>
      </c>
      <c r="D116" s="149" t="s">
        <v>244</v>
      </c>
      <c r="E116" s="150">
        <v>5</v>
      </c>
      <c r="F116" s="151">
        <v>0</v>
      </c>
      <c r="G116" s="152">
        <f>E116*F116</f>
        <v>0</v>
      </c>
      <c r="H116" s="153">
        <v>0</v>
      </c>
      <c r="I116" s="154">
        <f>E116*H116</f>
        <v>0</v>
      </c>
      <c r="J116" s="153">
        <v>0</v>
      </c>
      <c r="K116" s="154">
        <f>E116*J116</f>
        <v>0</v>
      </c>
      <c r="O116" s="145"/>
      <c r="Z116" s="145"/>
      <c r="AA116" s="145">
        <v>1</v>
      </c>
      <c r="AB116" s="145">
        <v>1</v>
      </c>
      <c r="AC116" s="145">
        <v>1</v>
      </c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55">
        <f>G116</f>
        <v>0</v>
      </c>
      <c r="BA116" s="145"/>
      <c r="BB116" s="145"/>
      <c r="BC116" s="145"/>
      <c r="BD116" s="145"/>
      <c r="BE116" s="145"/>
      <c r="BF116" s="145"/>
      <c r="BG116" s="145"/>
      <c r="BH116" s="145"/>
      <c r="BI116" s="145"/>
      <c r="CA116" s="145">
        <v>1</v>
      </c>
      <c r="CB116" s="145">
        <v>1</v>
      </c>
      <c r="CZ116" s="108">
        <v>1</v>
      </c>
    </row>
    <row r="117" spans="1:104" ht="22.5">
      <c r="A117" s="146">
        <v>104</v>
      </c>
      <c r="B117" s="147" t="s">
        <v>273</v>
      </c>
      <c r="C117" s="148" t="s">
        <v>274</v>
      </c>
      <c r="D117" s="149" t="s">
        <v>244</v>
      </c>
      <c r="E117" s="150">
        <v>1</v>
      </c>
      <c r="F117" s="151">
        <v>0</v>
      </c>
      <c r="G117" s="152">
        <f>E117*F117</f>
        <v>0</v>
      </c>
      <c r="H117" s="153">
        <v>0</v>
      </c>
      <c r="I117" s="154">
        <f>E117*H117</f>
        <v>0</v>
      </c>
      <c r="J117" s="153">
        <v>0</v>
      </c>
      <c r="K117" s="154">
        <f>E117*J117</f>
        <v>0</v>
      </c>
      <c r="O117" s="145"/>
      <c r="Z117" s="145"/>
      <c r="AA117" s="145">
        <v>1</v>
      </c>
      <c r="AB117" s="145">
        <v>1</v>
      </c>
      <c r="AC117" s="145">
        <v>1</v>
      </c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55">
        <f>G117</f>
        <v>0</v>
      </c>
      <c r="BA117" s="145"/>
      <c r="BB117" s="145"/>
      <c r="BC117" s="145"/>
      <c r="BD117" s="145"/>
      <c r="BE117" s="145"/>
      <c r="BF117" s="145"/>
      <c r="BG117" s="145"/>
      <c r="BH117" s="145"/>
      <c r="BI117" s="145"/>
      <c r="CA117" s="145">
        <v>1</v>
      </c>
      <c r="CB117" s="145">
        <v>1</v>
      </c>
      <c r="CZ117" s="108">
        <v>1</v>
      </c>
    </row>
    <row r="118" spans="1:104">
      <c r="A118" s="146">
        <v>105</v>
      </c>
      <c r="B118" s="147" t="s">
        <v>275</v>
      </c>
      <c r="C118" s="148" t="s">
        <v>276</v>
      </c>
      <c r="D118" s="149" t="s">
        <v>244</v>
      </c>
      <c r="E118" s="150">
        <v>1</v>
      </c>
      <c r="F118" s="151">
        <v>0</v>
      </c>
      <c r="G118" s="152">
        <f>E118*F118</f>
        <v>0</v>
      </c>
      <c r="H118" s="153">
        <v>0</v>
      </c>
      <c r="I118" s="154">
        <f>E118*H118</f>
        <v>0</v>
      </c>
      <c r="J118" s="153">
        <v>0</v>
      </c>
      <c r="K118" s="154">
        <f>E118*J118</f>
        <v>0</v>
      </c>
      <c r="O118" s="145"/>
      <c r="Z118" s="145"/>
      <c r="AA118" s="145">
        <v>1</v>
      </c>
      <c r="AB118" s="145">
        <v>1</v>
      </c>
      <c r="AC118" s="145">
        <v>1</v>
      </c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55">
        <f>G118</f>
        <v>0</v>
      </c>
      <c r="BA118" s="145"/>
      <c r="BB118" s="145"/>
      <c r="BC118" s="145"/>
      <c r="BD118" s="145"/>
      <c r="BE118" s="145"/>
      <c r="BF118" s="145"/>
      <c r="BG118" s="145"/>
      <c r="BH118" s="145"/>
      <c r="BI118" s="145"/>
      <c r="CA118" s="145">
        <v>1</v>
      </c>
      <c r="CB118" s="145">
        <v>1</v>
      </c>
      <c r="CZ118" s="108">
        <v>1</v>
      </c>
    </row>
    <row r="119" spans="1:104">
      <c r="A119" s="146">
        <v>106</v>
      </c>
      <c r="B119" s="147" t="s">
        <v>277</v>
      </c>
      <c r="C119" s="148" t="s">
        <v>278</v>
      </c>
      <c r="D119" s="149" t="s">
        <v>244</v>
      </c>
      <c r="E119" s="150">
        <v>2</v>
      </c>
      <c r="F119" s="151">
        <v>0</v>
      </c>
      <c r="G119" s="152">
        <f>E119*F119</f>
        <v>0</v>
      </c>
      <c r="H119" s="153">
        <v>0</v>
      </c>
      <c r="I119" s="154">
        <f>E119*H119</f>
        <v>0</v>
      </c>
      <c r="J119" s="153">
        <v>0</v>
      </c>
      <c r="K119" s="154">
        <f>E119*J119</f>
        <v>0</v>
      </c>
      <c r="O119" s="145"/>
      <c r="Z119" s="145"/>
      <c r="AA119" s="145">
        <v>1</v>
      </c>
      <c r="AB119" s="145">
        <v>1</v>
      </c>
      <c r="AC119" s="145">
        <v>1</v>
      </c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55">
        <f>G119</f>
        <v>0</v>
      </c>
      <c r="BA119" s="145"/>
      <c r="BB119" s="145"/>
      <c r="BC119" s="145"/>
      <c r="BD119" s="145"/>
      <c r="BE119" s="145"/>
      <c r="BF119" s="145"/>
      <c r="BG119" s="145"/>
      <c r="BH119" s="145"/>
      <c r="BI119" s="145"/>
      <c r="CA119" s="145">
        <v>1</v>
      </c>
      <c r="CB119" s="145">
        <v>1</v>
      </c>
      <c r="CZ119" s="108">
        <v>1</v>
      </c>
    </row>
    <row r="120" spans="1:104">
      <c r="A120" s="146">
        <v>107</v>
      </c>
      <c r="B120" s="147" t="s">
        <v>279</v>
      </c>
      <c r="C120" s="148" t="s">
        <v>280</v>
      </c>
      <c r="D120" s="149" t="s">
        <v>244</v>
      </c>
      <c r="E120" s="150">
        <v>3</v>
      </c>
      <c r="F120" s="151">
        <v>0</v>
      </c>
      <c r="G120" s="152">
        <f>E120*F120</f>
        <v>0</v>
      </c>
      <c r="H120" s="153">
        <v>7.0200000000000002E-3</v>
      </c>
      <c r="I120" s="154">
        <f>E120*H120</f>
        <v>2.1060000000000002E-2</v>
      </c>
      <c r="J120" s="153">
        <v>0</v>
      </c>
      <c r="K120" s="154">
        <f>E120*J120</f>
        <v>0</v>
      </c>
      <c r="O120" s="145"/>
      <c r="Z120" s="145"/>
      <c r="AA120" s="145">
        <v>1</v>
      </c>
      <c r="AB120" s="145">
        <v>1</v>
      </c>
      <c r="AC120" s="145">
        <v>1</v>
      </c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55">
        <f>G120</f>
        <v>0</v>
      </c>
      <c r="BA120" s="145"/>
      <c r="BB120" s="145"/>
      <c r="BC120" s="145"/>
      <c r="BD120" s="145"/>
      <c r="BE120" s="145"/>
      <c r="BF120" s="145"/>
      <c r="BG120" s="145"/>
      <c r="BH120" s="145"/>
      <c r="BI120" s="145"/>
      <c r="CA120" s="145">
        <v>1</v>
      </c>
      <c r="CB120" s="145">
        <v>1</v>
      </c>
      <c r="CZ120" s="108">
        <v>1</v>
      </c>
    </row>
    <row r="121" spans="1:104">
      <c r="A121" s="146">
        <v>108</v>
      </c>
      <c r="B121" s="147" t="s">
        <v>281</v>
      </c>
      <c r="C121" s="148" t="s">
        <v>282</v>
      </c>
      <c r="D121" s="149" t="s">
        <v>244</v>
      </c>
      <c r="E121" s="150">
        <v>1</v>
      </c>
      <c r="F121" s="151">
        <v>0</v>
      </c>
      <c r="G121" s="152">
        <f>E121*F121</f>
        <v>0</v>
      </c>
      <c r="H121" s="153">
        <v>0.11178</v>
      </c>
      <c r="I121" s="154">
        <f>E121*H121</f>
        <v>0.11178</v>
      </c>
      <c r="J121" s="153">
        <v>0</v>
      </c>
      <c r="K121" s="154">
        <f>E121*J121</f>
        <v>0</v>
      </c>
      <c r="O121" s="145"/>
      <c r="Z121" s="145"/>
      <c r="AA121" s="145">
        <v>1</v>
      </c>
      <c r="AB121" s="145">
        <v>1</v>
      </c>
      <c r="AC121" s="145">
        <v>1</v>
      </c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55">
        <f>G121</f>
        <v>0</v>
      </c>
      <c r="BA121" s="145"/>
      <c r="BB121" s="145"/>
      <c r="BC121" s="145"/>
      <c r="BD121" s="145"/>
      <c r="BE121" s="145"/>
      <c r="BF121" s="145"/>
      <c r="BG121" s="145"/>
      <c r="BH121" s="145"/>
      <c r="BI121" s="145"/>
      <c r="CA121" s="145">
        <v>1</v>
      </c>
      <c r="CB121" s="145">
        <v>1</v>
      </c>
      <c r="CZ121" s="108">
        <v>1</v>
      </c>
    </row>
    <row r="122" spans="1:104" ht="22.5">
      <c r="A122" s="146">
        <v>109</v>
      </c>
      <c r="B122" s="147" t="s">
        <v>283</v>
      </c>
      <c r="C122" s="148" t="s">
        <v>284</v>
      </c>
      <c r="D122" s="149" t="s">
        <v>244</v>
      </c>
      <c r="E122" s="150">
        <v>4</v>
      </c>
      <c r="F122" s="151">
        <v>0</v>
      </c>
      <c r="G122" s="152">
        <f>E122*F122</f>
        <v>0</v>
      </c>
      <c r="H122" s="153">
        <v>0</v>
      </c>
      <c r="I122" s="154">
        <f>E122*H122</f>
        <v>0</v>
      </c>
      <c r="J122" s="153"/>
      <c r="K122" s="154">
        <f>E122*J122</f>
        <v>0</v>
      </c>
      <c r="O122" s="145"/>
      <c r="Z122" s="145"/>
      <c r="AA122" s="145">
        <v>12</v>
      </c>
      <c r="AB122" s="145">
        <v>0</v>
      </c>
      <c r="AC122" s="145">
        <v>178</v>
      </c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55">
        <f>G122</f>
        <v>0</v>
      </c>
      <c r="BA122" s="145"/>
      <c r="BB122" s="145"/>
      <c r="BC122" s="145"/>
      <c r="BD122" s="145"/>
      <c r="BE122" s="145"/>
      <c r="BF122" s="145"/>
      <c r="BG122" s="145"/>
      <c r="BH122" s="145"/>
      <c r="BI122" s="145"/>
      <c r="CA122" s="145">
        <v>12</v>
      </c>
      <c r="CB122" s="145">
        <v>0</v>
      </c>
      <c r="CZ122" s="108">
        <v>1</v>
      </c>
    </row>
    <row r="123" spans="1:104">
      <c r="A123" s="146">
        <v>110</v>
      </c>
      <c r="B123" s="147" t="s">
        <v>285</v>
      </c>
      <c r="C123" s="148" t="s">
        <v>286</v>
      </c>
      <c r="D123" s="149" t="s">
        <v>78</v>
      </c>
      <c r="E123" s="150">
        <v>2415.6</v>
      </c>
      <c r="F123" s="151">
        <v>0</v>
      </c>
      <c r="G123" s="152">
        <f>E123*F123</f>
        <v>0</v>
      </c>
      <c r="H123" s="153">
        <v>0</v>
      </c>
      <c r="I123" s="154">
        <f>E123*H123</f>
        <v>0</v>
      </c>
      <c r="J123" s="153"/>
      <c r="K123" s="154">
        <f>E123*J123</f>
        <v>0</v>
      </c>
      <c r="O123" s="145"/>
      <c r="Z123" s="145"/>
      <c r="AA123" s="145">
        <v>12</v>
      </c>
      <c r="AB123" s="145">
        <v>0</v>
      </c>
      <c r="AC123" s="145">
        <v>117</v>
      </c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55">
        <f>G123</f>
        <v>0</v>
      </c>
      <c r="BA123" s="145"/>
      <c r="BB123" s="145"/>
      <c r="BC123" s="145"/>
      <c r="BD123" s="145"/>
      <c r="BE123" s="145"/>
      <c r="BF123" s="145"/>
      <c r="BG123" s="145"/>
      <c r="BH123" s="145"/>
      <c r="BI123" s="145"/>
      <c r="CA123" s="145">
        <v>12</v>
      </c>
      <c r="CB123" s="145">
        <v>0</v>
      </c>
      <c r="CZ123" s="108">
        <v>1</v>
      </c>
    </row>
    <row r="124" spans="1:104">
      <c r="A124" s="146">
        <v>111</v>
      </c>
      <c r="B124" s="147" t="s">
        <v>287</v>
      </c>
      <c r="C124" s="148" t="s">
        <v>288</v>
      </c>
      <c r="D124" s="149" t="s">
        <v>78</v>
      </c>
      <c r="E124" s="150">
        <v>2415.6</v>
      </c>
      <c r="F124" s="151">
        <v>0</v>
      </c>
      <c r="G124" s="152">
        <f>E124*F124</f>
        <v>0</v>
      </c>
      <c r="H124" s="153">
        <v>0</v>
      </c>
      <c r="I124" s="154">
        <f>E124*H124</f>
        <v>0</v>
      </c>
      <c r="J124" s="153"/>
      <c r="K124" s="154">
        <f>E124*J124</f>
        <v>0</v>
      </c>
      <c r="O124" s="145"/>
      <c r="Z124" s="145"/>
      <c r="AA124" s="145">
        <v>12</v>
      </c>
      <c r="AB124" s="145">
        <v>0</v>
      </c>
      <c r="AC124" s="145">
        <v>118</v>
      </c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55">
        <f>G124</f>
        <v>0</v>
      </c>
      <c r="BA124" s="145"/>
      <c r="BB124" s="145"/>
      <c r="BC124" s="145"/>
      <c r="BD124" s="145"/>
      <c r="BE124" s="145"/>
      <c r="BF124" s="145"/>
      <c r="BG124" s="145"/>
      <c r="BH124" s="145"/>
      <c r="BI124" s="145"/>
      <c r="CA124" s="145">
        <v>12</v>
      </c>
      <c r="CB124" s="145">
        <v>0</v>
      </c>
      <c r="CZ124" s="108">
        <v>1</v>
      </c>
    </row>
    <row r="125" spans="1:104">
      <c r="A125" s="146">
        <v>112</v>
      </c>
      <c r="B125" s="147" t="s">
        <v>289</v>
      </c>
      <c r="C125" s="148" t="s">
        <v>290</v>
      </c>
      <c r="D125" s="149" t="s">
        <v>78</v>
      </c>
      <c r="E125" s="150">
        <v>9.8369999999999997</v>
      </c>
      <c r="F125" s="151">
        <v>0</v>
      </c>
      <c r="G125" s="152">
        <f>E125*F125</f>
        <v>0</v>
      </c>
      <c r="H125" s="153">
        <v>4.5199999999999997E-3</v>
      </c>
      <c r="I125" s="154">
        <f>E125*H125</f>
        <v>4.4463239999999994E-2</v>
      </c>
      <c r="J125" s="153"/>
      <c r="K125" s="154">
        <f>E125*J125</f>
        <v>0</v>
      </c>
      <c r="O125" s="145"/>
      <c r="Z125" s="145"/>
      <c r="AA125" s="145">
        <v>12</v>
      </c>
      <c r="AB125" s="145">
        <v>1</v>
      </c>
      <c r="AC125" s="145">
        <v>128</v>
      </c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55">
        <f>G125</f>
        <v>0</v>
      </c>
      <c r="BA125" s="145"/>
      <c r="BB125" s="145"/>
      <c r="BC125" s="145"/>
      <c r="BD125" s="145"/>
      <c r="BE125" s="145"/>
      <c r="BF125" s="145"/>
      <c r="BG125" s="145"/>
      <c r="BH125" s="145"/>
      <c r="BI125" s="145"/>
      <c r="CA125" s="145">
        <v>12</v>
      </c>
      <c r="CB125" s="145">
        <v>1</v>
      </c>
      <c r="CZ125" s="108">
        <v>1</v>
      </c>
    </row>
    <row r="126" spans="1:104">
      <c r="A126" s="146">
        <v>113</v>
      </c>
      <c r="B126" s="147" t="s">
        <v>291</v>
      </c>
      <c r="C126" s="148" t="s">
        <v>292</v>
      </c>
      <c r="D126" s="149" t="s">
        <v>78</v>
      </c>
      <c r="E126" s="150">
        <v>19.127500000000001</v>
      </c>
      <c r="F126" s="151">
        <v>0</v>
      </c>
      <c r="G126" s="152">
        <f>E126*F126</f>
        <v>0</v>
      </c>
      <c r="H126" s="153">
        <v>1.038E-2</v>
      </c>
      <c r="I126" s="154">
        <f>E126*H126</f>
        <v>0.19854345000000001</v>
      </c>
      <c r="J126" s="153"/>
      <c r="K126" s="154">
        <f>E126*J126</f>
        <v>0</v>
      </c>
      <c r="O126" s="145"/>
      <c r="Z126" s="145"/>
      <c r="AA126" s="145">
        <v>12</v>
      </c>
      <c r="AB126" s="145">
        <v>1</v>
      </c>
      <c r="AC126" s="145">
        <v>127</v>
      </c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55">
        <f>G126</f>
        <v>0</v>
      </c>
      <c r="BA126" s="145"/>
      <c r="BB126" s="145"/>
      <c r="BC126" s="145"/>
      <c r="BD126" s="145"/>
      <c r="BE126" s="145"/>
      <c r="BF126" s="145"/>
      <c r="BG126" s="145"/>
      <c r="BH126" s="145"/>
      <c r="BI126" s="145"/>
      <c r="CA126" s="145">
        <v>12</v>
      </c>
      <c r="CB126" s="145">
        <v>1</v>
      </c>
      <c r="CZ126" s="108">
        <v>1</v>
      </c>
    </row>
    <row r="127" spans="1:104" ht="22.5">
      <c r="A127" s="146">
        <v>114</v>
      </c>
      <c r="B127" s="147" t="s">
        <v>293</v>
      </c>
      <c r="C127" s="148" t="s">
        <v>294</v>
      </c>
      <c r="D127" s="149" t="s">
        <v>78</v>
      </c>
      <c r="E127" s="150">
        <v>335.55099999999999</v>
      </c>
      <c r="F127" s="151">
        <v>0</v>
      </c>
      <c r="G127" s="152">
        <f>E127*F127</f>
        <v>0</v>
      </c>
      <c r="H127" s="153">
        <v>2.0200000000000001E-3</v>
      </c>
      <c r="I127" s="154">
        <f>E127*H127</f>
        <v>0.67781301999999999</v>
      </c>
      <c r="J127" s="153"/>
      <c r="K127" s="154">
        <f>E127*J127</f>
        <v>0</v>
      </c>
      <c r="O127" s="145"/>
      <c r="Z127" s="145"/>
      <c r="AA127" s="145">
        <v>12</v>
      </c>
      <c r="AB127" s="145">
        <v>1</v>
      </c>
      <c r="AC127" s="145">
        <v>124</v>
      </c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55">
        <f>G127</f>
        <v>0</v>
      </c>
      <c r="BA127" s="145"/>
      <c r="BB127" s="145"/>
      <c r="BC127" s="145"/>
      <c r="BD127" s="145"/>
      <c r="BE127" s="145"/>
      <c r="BF127" s="145"/>
      <c r="BG127" s="145"/>
      <c r="BH127" s="145"/>
      <c r="BI127" s="145"/>
      <c r="CA127" s="145">
        <v>12</v>
      </c>
      <c r="CB127" s="145">
        <v>1</v>
      </c>
      <c r="CZ127" s="108">
        <v>1</v>
      </c>
    </row>
    <row r="128" spans="1:104" ht="22.5">
      <c r="A128" s="146">
        <v>115</v>
      </c>
      <c r="B128" s="147" t="s">
        <v>295</v>
      </c>
      <c r="C128" s="148" t="s">
        <v>296</v>
      </c>
      <c r="D128" s="149" t="s">
        <v>78</v>
      </c>
      <c r="E128" s="150">
        <v>2402.4140000000002</v>
      </c>
      <c r="F128" s="151">
        <v>0</v>
      </c>
      <c r="G128" s="152">
        <f>E128*F128</f>
        <v>0</v>
      </c>
      <c r="H128" s="153">
        <v>1.4599999999999999E-3</v>
      </c>
      <c r="I128" s="154">
        <f>E128*H128</f>
        <v>3.5075244400000001</v>
      </c>
      <c r="J128" s="153"/>
      <c r="K128" s="154">
        <f>E128*J128</f>
        <v>0</v>
      </c>
      <c r="O128" s="145"/>
      <c r="Z128" s="145"/>
      <c r="AA128" s="145">
        <v>12</v>
      </c>
      <c r="AB128" s="145">
        <v>1</v>
      </c>
      <c r="AC128" s="145">
        <v>125</v>
      </c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55">
        <f>G128</f>
        <v>0</v>
      </c>
      <c r="BA128" s="145"/>
      <c r="BB128" s="145"/>
      <c r="BC128" s="145"/>
      <c r="BD128" s="145"/>
      <c r="BE128" s="145"/>
      <c r="BF128" s="145"/>
      <c r="BG128" s="145"/>
      <c r="BH128" s="145"/>
      <c r="BI128" s="145"/>
      <c r="CA128" s="145">
        <v>12</v>
      </c>
      <c r="CB128" s="145">
        <v>1</v>
      </c>
      <c r="CZ128" s="108">
        <v>1</v>
      </c>
    </row>
    <row r="129" spans="1:104" ht="22.5">
      <c r="A129" s="146">
        <v>116</v>
      </c>
      <c r="B129" s="147" t="s">
        <v>297</v>
      </c>
      <c r="C129" s="148" t="s">
        <v>298</v>
      </c>
      <c r="D129" s="149" t="s">
        <v>78</v>
      </c>
      <c r="E129" s="150">
        <v>794.61099999999999</v>
      </c>
      <c r="F129" s="151">
        <v>0</v>
      </c>
      <c r="G129" s="152">
        <f>E129*F129</f>
        <v>0</v>
      </c>
      <c r="H129" s="153">
        <v>1.1199999999999999E-3</v>
      </c>
      <c r="I129" s="154">
        <f>E129*H129</f>
        <v>0.88996431999999992</v>
      </c>
      <c r="J129" s="153"/>
      <c r="K129" s="154">
        <f>E129*J129</f>
        <v>0</v>
      </c>
      <c r="O129" s="145"/>
      <c r="Z129" s="145"/>
      <c r="AA129" s="145">
        <v>12</v>
      </c>
      <c r="AB129" s="145">
        <v>1</v>
      </c>
      <c r="AC129" s="145">
        <v>126</v>
      </c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55">
        <f>G129</f>
        <v>0</v>
      </c>
      <c r="BA129" s="145"/>
      <c r="BB129" s="145"/>
      <c r="BC129" s="145"/>
      <c r="BD129" s="145"/>
      <c r="BE129" s="145"/>
      <c r="BF129" s="145"/>
      <c r="BG129" s="145"/>
      <c r="BH129" s="145"/>
      <c r="BI129" s="145"/>
      <c r="CA129" s="145">
        <v>12</v>
      </c>
      <c r="CB129" s="145">
        <v>1</v>
      </c>
      <c r="CZ129" s="108">
        <v>1</v>
      </c>
    </row>
    <row r="130" spans="1:104" ht="22.5">
      <c r="A130" s="146">
        <v>117</v>
      </c>
      <c r="B130" s="147" t="s">
        <v>299</v>
      </c>
      <c r="C130" s="148" t="s">
        <v>300</v>
      </c>
      <c r="D130" s="149" t="s">
        <v>78</v>
      </c>
      <c r="E130" s="150">
        <v>3.2789999999999999</v>
      </c>
      <c r="F130" s="151">
        <v>0</v>
      </c>
      <c r="G130" s="152">
        <f>E130*F130</f>
        <v>0</v>
      </c>
      <c r="H130" s="153">
        <v>1.1199999999999999E-3</v>
      </c>
      <c r="I130" s="154">
        <f>E130*H130</f>
        <v>3.6724799999999997E-3</v>
      </c>
      <c r="J130" s="153"/>
      <c r="K130" s="154">
        <f>E130*J130</f>
        <v>0</v>
      </c>
      <c r="O130" s="145"/>
      <c r="Z130" s="145"/>
      <c r="AA130" s="145">
        <v>12</v>
      </c>
      <c r="AB130" s="145">
        <v>1</v>
      </c>
      <c r="AC130" s="145">
        <v>160</v>
      </c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55">
        <f>G130</f>
        <v>0</v>
      </c>
      <c r="BA130" s="145"/>
      <c r="BB130" s="145"/>
      <c r="BC130" s="145"/>
      <c r="BD130" s="145"/>
      <c r="BE130" s="145"/>
      <c r="BF130" s="145"/>
      <c r="BG130" s="145"/>
      <c r="BH130" s="145"/>
      <c r="BI130" s="145"/>
      <c r="CA130" s="145">
        <v>12</v>
      </c>
      <c r="CB130" s="145">
        <v>1</v>
      </c>
      <c r="CZ130" s="108">
        <v>1</v>
      </c>
    </row>
    <row r="131" spans="1:104" ht="22.5">
      <c r="A131" s="146">
        <v>118</v>
      </c>
      <c r="B131" s="147" t="s">
        <v>301</v>
      </c>
      <c r="C131" s="148" t="s">
        <v>302</v>
      </c>
      <c r="D131" s="149" t="s">
        <v>244</v>
      </c>
      <c r="E131" s="150">
        <v>1</v>
      </c>
      <c r="F131" s="151">
        <v>0</v>
      </c>
      <c r="G131" s="152">
        <f>E131*F131</f>
        <v>0</v>
      </c>
      <c r="H131" s="153">
        <v>6.0000000000000001E-3</v>
      </c>
      <c r="I131" s="154">
        <f>E131*H131</f>
        <v>6.0000000000000001E-3</v>
      </c>
      <c r="J131" s="153"/>
      <c r="K131" s="154">
        <f>E131*J131</f>
        <v>0</v>
      </c>
      <c r="O131" s="145"/>
      <c r="Z131" s="145"/>
      <c r="AA131" s="145">
        <v>12</v>
      </c>
      <c r="AB131" s="145">
        <v>1</v>
      </c>
      <c r="AC131" s="145">
        <v>142</v>
      </c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55">
        <f>G131</f>
        <v>0</v>
      </c>
      <c r="BA131" s="145"/>
      <c r="BB131" s="145"/>
      <c r="BC131" s="145"/>
      <c r="BD131" s="145"/>
      <c r="BE131" s="145"/>
      <c r="BF131" s="145"/>
      <c r="BG131" s="145"/>
      <c r="BH131" s="145"/>
      <c r="BI131" s="145"/>
      <c r="CA131" s="145">
        <v>12</v>
      </c>
      <c r="CB131" s="145">
        <v>1</v>
      </c>
      <c r="CZ131" s="108">
        <v>1</v>
      </c>
    </row>
    <row r="132" spans="1:104">
      <c r="A132" s="146">
        <v>119</v>
      </c>
      <c r="B132" s="147" t="s">
        <v>303</v>
      </c>
      <c r="C132" s="148" t="s">
        <v>304</v>
      </c>
      <c r="D132" s="149" t="s">
        <v>244</v>
      </c>
      <c r="E132" s="150">
        <v>1</v>
      </c>
      <c r="F132" s="151">
        <v>0</v>
      </c>
      <c r="G132" s="152">
        <f>E132*F132</f>
        <v>0</v>
      </c>
      <c r="H132" s="153">
        <v>1.6E-2</v>
      </c>
      <c r="I132" s="154">
        <f>E132*H132</f>
        <v>1.6E-2</v>
      </c>
      <c r="J132" s="153"/>
      <c r="K132" s="154">
        <f>E132*J132</f>
        <v>0</v>
      </c>
      <c r="O132" s="145"/>
      <c r="Z132" s="145"/>
      <c r="AA132" s="145">
        <v>12</v>
      </c>
      <c r="AB132" s="145">
        <v>1</v>
      </c>
      <c r="AC132" s="145">
        <v>143</v>
      </c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55">
        <f>G132</f>
        <v>0</v>
      </c>
      <c r="BA132" s="145"/>
      <c r="BB132" s="145"/>
      <c r="BC132" s="145"/>
      <c r="BD132" s="145"/>
      <c r="BE132" s="145"/>
      <c r="BF132" s="145"/>
      <c r="BG132" s="145"/>
      <c r="BH132" s="145"/>
      <c r="BI132" s="145"/>
      <c r="CA132" s="145">
        <v>12</v>
      </c>
      <c r="CB132" s="145">
        <v>1</v>
      </c>
      <c r="CZ132" s="108">
        <v>1</v>
      </c>
    </row>
    <row r="133" spans="1:104" ht="22.5">
      <c r="A133" s="146">
        <v>120</v>
      </c>
      <c r="B133" s="147" t="s">
        <v>305</v>
      </c>
      <c r="C133" s="148" t="s">
        <v>306</v>
      </c>
      <c r="D133" s="149" t="s">
        <v>244</v>
      </c>
      <c r="E133" s="150">
        <v>3</v>
      </c>
      <c r="F133" s="151">
        <v>0</v>
      </c>
      <c r="G133" s="152">
        <f>E133*F133</f>
        <v>0</v>
      </c>
      <c r="H133" s="153">
        <v>0.17</v>
      </c>
      <c r="I133" s="154">
        <f>E133*H133</f>
        <v>0.51</v>
      </c>
      <c r="J133" s="153"/>
      <c r="K133" s="154">
        <f>E133*J133</f>
        <v>0</v>
      </c>
      <c r="O133" s="145"/>
      <c r="Z133" s="145"/>
      <c r="AA133" s="145">
        <v>12</v>
      </c>
      <c r="AB133" s="145">
        <v>1</v>
      </c>
      <c r="AC133" s="145">
        <v>99</v>
      </c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55">
        <f>G133</f>
        <v>0</v>
      </c>
      <c r="BA133" s="145"/>
      <c r="BB133" s="145"/>
      <c r="BC133" s="145"/>
      <c r="BD133" s="145"/>
      <c r="BE133" s="145"/>
      <c r="BF133" s="145"/>
      <c r="BG133" s="145"/>
      <c r="BH133" s="145"/>
      <c r="BI133" s="145"/>
      <c r="CA133" s="145">
        <v>12</v>
      </c>
      <c r="CB133" s="145">
        <v>1</v>
      </c>
      <c r="CZ133" s="108">
        <v>1</v>
      </c>
    </row>
    <row r="134" spans="1:104">
      <c r="A134" s="146">
        <v>121</v>
      </c>
      <c r="B134" s="147" t="s">
        <v>307</v>
      </c>
      <c r="C134" s="148" t="s">
        <v>308</v>
      </c>
      <c r="D134" s="149" t="s">
        <v>183</v>
      </c>
      <c r="E134" s="150">
        <v>2</v>
      </c>
      <c r="F134" s="151">
        <v>0</v>
      </c>
      <c r="G134" s="152">
        <f>E134*F134</f>
        <v>0</v>
      </c>
      <c r="H134" s="153">
        <v>4.5</v>
      </c>
      <c r="I134" s="154">
        <f>E134*H134</f>
        <v>9</v>
      </c>
      <c r="J134" s="153"/>
      <c r="K134" s="154">
        <f>E134*J134</f>
        <v>0</v>
      </c>
      <c r="O134" s="145"/>
      <c r="Z134" s="145"/>
      <c r="AA134" s="145">
        <v>12</v>
      </c>
      <c r="AB134" s="145">
        <v>1</v>
      </c>
      <c r="AC134" s="145">
        <v>100</v>
      </c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55">
        <f>G134</f>
        <v>0</v>
      </c>
      <c r="BA134" s="145"/>
      <c r="BB134" s="145"/>
      <c r="BC134" s="145"/>
      <c r="BD134" s="145"/>
      <c r="BE134" s="145"/>
      <c r="BF134" s="145"/>
      <c r="BG134" s="145"/>
      <c r="BH134" s="145"/>
      <c r="BI134" s="145"/>
      <c r="CA134" s="145">
        <v>12</v>
      </c>
      <c r="CB134" s="145">
        <v>1</v>
      </c>
      <c r="CZ134" s="108">
        <v>1</v>
      </c>
    </row>
    <row r="135" spans="1:104">
      <c r="A135" s="146">
        <v>122</v>
      </c>
      <c r="B135" s="147" t="s">
        <v>309</v>
      </c>
      <c r="C135" s="148" t="s">
        <v>310</v>
      </c>
      <c r="D135" s="149" t="s">
        <v>183</v>
      </c>
      <c r="E135" s="150">
        <v>2</v>
      </c>
      <c r="F135" s="151">
        <v>0</v>
      </c>
      <c r="G135" s="152">
        <f>E135*F135</f>
        <v>0</v>
      </c>
      <c r="H135" s="153">
        <v>1.25</v>
      </c>
      <c r="I135" s="154">
        <f>E135*H135</f>
        <v>2.5</v>
      </c>
      <c r="J135" s="153"/>
      <c r="K135" s="154">
        <f>E135*J135</f>
        <v>0</v>
      </c>
      <c r="O135" s="145"/>
      <c r="Z135" s="145"/>
      <c r="AA135" s="145">
        <v>12</v>
      </c>
      <c r="AB135" s="145">
        <v>1</v>
      </c>
      <c r="AC135" s="145">
        <v>112</v>
      </c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55">
        <f>G135</f>
        <v>0</v>
      </c>
      <c r="BA135" s="145"/>
      <c r="BB135" s="145"/>
      <c r="BC135" s="145"/>
      <c r="BD135" s="145"/>
      <c r="BE135" s="145"/>
      <c r="BF135" s="145"/>
      <c r="BG135" s="145"/>
      <c r="BH135" s="145"/>
      <c r="BI135" s="145"/>
      <c r="CA135" s="145">
        <v>12</v>
      </c>
      <c r="CB135" s="145">
        <v>1</v>
      </c>
      <c r="CZ135" s="108">
        <v>1</v>
      </c>
    </row>
    <row r="136" spans="1:104">
      <c r="A136" s="146">
        <v>123</v>
      </c>
      <c r="B136" s="147" t="s">
        <v>311</v>
      </c>
      <c r="C136" s="148" t="s">
        <v>312</v>
      </c>
      <c r="D136" s="149" t="s">
        <v>183</v>
      </c>
      <c r="E136" s="150">
        <v>2</v>
      </c>
      <c r="F136" s="151">
        <v>0</v>
      </c>
      <c r="G136" s="152">
        <f>E136*F136</f>
        <v>0</v>
      </c>
      <c r="H136" s="153">
        <v>1.25</v>
      </c>
      <c r="I136" s="154">
        <f>E136*H136</f>
        <v>2.5</v>
      </c>
      <c r="J136" s="153"/>
      <c r="K136" s="154">
        <f>E136*J136</f>
        <v>0</v>
      </c>
      <c r="O136" s="145"/>
      <c r="Z136" s="145"/>
      <c r="AA136" s="145">
        <v>12</v>
      </c>
      <c r="AB136" s="145">
        <v>1</v>
      </c>
      <c r="AC136" s="145">
        <v>113</v>
      </c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55">
        <f>G136</f>
        <v>0</v>
      </c>
      <c r="BA136" s="145"/>
      <c r="BB136" s="145"/>
      <c r="BC136" s="145"/>
      <c r="BD136" s="145"/>
      <c r="BE136" s="145"/>
      <c r="BF136" s="145"/>
      <c r="BG136" s="145"/>
      <c r="BH136" s="145"/>
      <c r="BI136" s="145"/>
      <c r="CA136" s="145">
        <v>12</v>
      </c>
      <c r="CB136" s="145">
        <v>1</v>
      </c>
      <c r="CZ136" s="108">
        <v>1</v>
      </c>
    </row>
    <row r="137" spans="1:104">
      <c r="A137" s="146">
        <v>124</v>
      </c>
      <c r="B137" s="147" t="s">
        <v>313</v>
      </c>
      <c r="C137" s="148" t="s">
        <v>314</v>
      </c>
      <c r="D137" s="149" t="s">
        <v>183</v>
      </c>
      <c r="E137" s="150">
        <v>1</v>
      </c>
      <c r="F137" s="151">
        <v>0</v>
      </c>
      <c r="G137" s="152">
        <f>E137*F137</f>
        <v>0</v>
      </c>
      <c r="H137" s="153">
        <v>1</v>
      </c>
      <c r="I137" s="154">
        <f>E137*H137</f>
        <v>1</v>
      </c>
      <c r="J137" s="153"/>
      <c r="K137" s="154">
        <f>E137*J137</f>
        <v>0</v>
      </c>
      <c r="O137" s="145"/>
      <c r="Z137" s="145"/>
      <c r="AA137" s="145">
        <v>12</v>
      </c>
      <c r="AB137" s="145">
        <v>1</v>
      </c>
      <c r="AC137" s="145">
        <v>102</v>
      </c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55">
        <f>G137</f>
        <v>0</v>
      </c>
      <c r="BA137" s="145"/>
      <c r="BB137" s="145"/>
      <c r="BC137" s="145"/>
      <c r="BD137" s="145"/>
      <c r="BE137" s="145"/>
      <c r="BF137" s="145"/>
      <c r="BG137" s="145"/>
      <c r="BH137" s="145"/>
      <c r="BI137" s="145"/>
      <c r="CA137" s="145">
        <v>12</v>
      </c>
      <c r="CB137" s="145">
        <v>1</v>
      </c>
      <c r="CZ137" s="108">
        <v>1</v>
      </c>
    </row>
    <row r="138" spans="1:104">
      <c r="A138" s="146">
        <v>125</v>
      </c>
      <c r="B138" s="147" t="s">
        <v>315</v>
      </c>
      <c r="C138" s="148" t="s">
        <v>316</v>
      </c>
      <c r="D138" s="149" t="s">
        <v>183</v>
      </c>
      <c r="E138" s="150">
        <v>1</v>
      </c>
      <c r="F138" s="151">
        <v>0</v>
      </c>
      <c r="G138" s="152">
        <f>E138*F138</f>
        <v>0</v>
      </c>
      <c r="H138" s="153">
        <v>0</v>
      </c>
      <c r="I138" s="154">
        <f>E138*H138</f>
        <v>0</v>
      </c>
      <c r="J138" s="153"/>
      <c r="K138" s="154">
        <f>E138*J138</f>
        <v>0</v>
      </c>
      <c r="O138" s="145"/>
      <c r="Z138" s="145"/>
      <c r="AA138" s="145">
        <v>12</v>
      </c>
      <c r="AB138" s="145">
        <v>1</v>
      </c>
      <c r="AC138" s="145">
        <v>115</v>
      </c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55">
        <f>G138</f>
        <v>0</v>
      </c>
      <c r="BA138" s="145"/>
      <c r="BB138" s="145"/>
      <c r="BC138" s="145"/>
      <c r="BD138" s="145"/>
      <c r="BE138" s="145"/>
      <c r="BF138" s="145"/>
      <c r="BG138" s="145"/>
      <c r="BH138" s="145"/>
      <c r="BI138" s="145"/>
      <c r="CA138" s="145">
        <v>12</v>
      </c>
      <c r="CB138" s="145">
        <v>1</v>
      </c>
      <c r="CZ138" s="108">
        <v>1</v>
      </c>
    </row>
    <row r="139" spans="1:104" ht="22.5">
      <c r="A139" s="146">
        <v>126</v>
      </c>
      <c r="B139" s="147" t="s">
        <v>317</v>
      </c>
      <c r="C139" s="148" t="s">
        <v>318</v>
      </c>
      <c r="D139" s="149" t="s">
        <v>183</v>
      </c>
      <c r="E139" s="150">
        <v>1</v>
      </c>
      <c r="F139" s="151">
        <v>0</v>
      </c>
      <c r="G139" s="152">
        <f>E139*F139</f>
        <v>0</v>
      </c>
      <c r="H139" s="153">
        <v>0.58499999999999996</v>
      </c>
      <c r="I139" s="154">
        <f>E139*H139</f>
        <v>0.58499999999999996</v>
      </c>
      <c r="J139" s="153"/>
      <c r="K139" s="154">
        <f>E139*J139</f>
        <v>0</v>
      </c>
      <c r="O139" s="145"/>
      <c r="Z139" s="145"/>
      <c r="AA139" s="145">
        <v>12</v>
      </c>
      <c r="AB139" s="145">
        <v>1</v>
      </c>
      <c r="AC139" s="145">
        <v>116</v>
      </c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55">
        <f>G139</f>
        <v>0</v>
      </c>
      <c r="BA139" s="145"/>
      <c r="BB139" s="145"/>
      <c r="BC139" s="145"/>
      <c r="BD139" s="145"/>
      <c r="BE139" s="145"/>
      <c r="BF139" s="145"/>
      <c r="BG139" s="145"/>
      <c r="BH139" s="145"/>
      <c r="BI139" s="145"/>
      <c r="CA139" s="145">
        <v>12</v>
      </c>
      <c r="CB139" s="145">
        <v>1</v>
      </c>
      <c r="CZ139" s="108">
        <v>1</v>
      </c>
    </row>
    <row r="140" spans="1:104">
      <c r="A140" s="146">
        <v>127</v>
      </c>
      <c r="B140" s="147" t="s">
        <v>319</v>
      </c>
      <c r="C140" s="148" t="s">
        <v>320</v>
      </c>
      <c r="D140" s="149" t="s">
        <v>244</v>
      </c>
      <c r="E140" s="150">
        <v>6</v>
      </c>
      <c r="F140" s="151">
        <v>0</v>
      </c>
      <c r="G140" s="152">
        <f>E140*F140</f>
        <v>0</v>
      </c>
      <c r="H140" s="153">
        <v>0</v>
      </c>
      <c r="I140" s="154">
        <f>E140*H140</f>
        <v>0</v>
      </c>
      <c r="J140" s="153"/>
      <c r="K140" s="154">
        <f>E140*J140</f>
        <v>0</v>
      </c>
      <c r="O140" s="145"/>
      <c r="Z140" s="145"/>
      <c r="AA140" s="145">
        <v>12</v>
      </c>
      <c r="AB140" s="145">
        <v>1</v>
      </c>
      <c r="AC140" s="145">
        <v>105</v>
      </c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55">
        <f>G140</f>
        <v>0</v>
      </c>
      <c r="BA140" s="145"/>
      <c r="BB140" s="145"/>
      <c r="BC140" s="145"/>
      <c r="BD140" s="145"/>
      <c r="BE140" s="145"/>
      <c r="BF140" s="145"/>
      <c r="BG140" s="145"/>
      <c r="BH140" s="145"/>
      <c r="BI140" s="145"/>
      <c r="CA140" s="145">
        <v>12</v>
      </c>
      <c r="CB140" s="145">
        <v>1</v>
      </c>
      <c r="CZ140" s="108">
        <v>1</v>
      </c>
    </row>
    <row r="141" spans="1:104">
      <c r="A141" s="146">
        <v>128</v>
      </c>
      <c r="B141" s="147" t="s">
        <v>321</v>
      </c>
      <c r="C141" s="148" t="s">
        <v>322</v>
      </c>
      <c r="D141" s="149" t="s">
        <v>244</v>
      </c>
      <c r="E141" s="150">
        <v>2</v>
      </c>
      <c r="F141" s="151">
        <v>0</v>
      </c>
      <c r="G141" s="152">
        <f>E141*F141</f>
        <v>0</v>
      </c>
      <c r="H141" s="153">
        <v>2.5000000000000001E-2</v>
      </c>
      <c r="I141" s="154">
        <f>E141*H141</f>
        <v>0.05</v>
      </c>
      <c r="J141" s="153"/>
      <c r="K141" s="154">
        <f>E141*J141</f>
        <v>0</v>
      </c>
      <c r="O141" s="145"/>
      <c r="Z141" s="145"/>
      <c r="AA141" s="145">
        <v>12</v>
      </c>
      <c r="AB141" s="145">
        <v>1</v>
      </c>
      <c r="AC141" s="145">
        <v>133</v>
      </c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55">
        <f>G141</f>
        <v>0</v>
      </c>
      <c r="BA141" s="145"/>
      <c r="BB141" s="145"/>
      <c r="BC141" s="145"/>
      <c r="BD141" s="145"/>
      <c r="BE141" s="145"/>
      <c r="BF141" s="145"/>
      <c r="BG141" s="145"/>
      <c r="BH141" s="145"/>
      <c r="BI141" s="145"/>
      <c r="CA141" s="145">
        <v>12</v>
      </c>
      <c r="CB141" s="145">
        <v>1</v>
      </c>
      <c r="CZ141" s="108">
        <v>1</v>
      </c>
    </row>
    <row r="142" spans="1:104" ht="22.5">
      <c r="A142" s="146">
        <v>129</v>
      </c>
      <c r="B142" s="147" t="s">
        <v>323</v>
      </c>
      <c r="C142" s="148" t="s">
        <v>324</v>
      </c>
      <c r="D142" s="149" t="s">
        <v>244</v>
      </c>
      <c r="E142" s="150">
        <v>4</v>
      </c>
      <c r="F142" s="151">
        <v>0</v>
      </c>
      <c r="G142" s="152">
        <f>E142*F142</f>
        <v>0</v>
      </c>
      <c r="H142" s="153">
        <v>1.8499999999999999E-2</v>
      </c>
      <c r="I142" s="154">
        <f>E142*H142</f>
        <v>7.3999999999999996E-2</v>
      </c>
      <c r="J142" s="153"/>
      <c r="K142" s="154">
        <f>E142*J142</f>
        <v>0</v>
      </c>
      <c r="O142" s="145"/>
      <c r="Z142" s="145"/>
      <c r="AA142" s="145">
        <v>12</v>
      </c>
      <c r="AB142" s="145">
        <v>1</v>
      </c>
      <c r="AC142" s="145">
        <v>134</v>
      </c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55">
        <f>G142</f>
        <v>0</v>
      </c>
      <c r="BA142" s="145"/>
      <c r="BB142" s="145"/>
      <c r="BC142" s="145"/>
      <c r="BD142" s="145"/>
      <c r="BE142" s="145"/>
      <c r="BF142" s="145"/>
      <c r="BG142" s="145"/>
      <c r="BH142" s="145"/>
      <c r="BI142" s="145"/>
      <c r="CA142" s="145">
        <v>12</v>
      </c>
      <c r="CB142" s="145">
        <v>1</v>
      </c>
      <c r="CZ142" s="108">
        <v>1</v>
      </c>
    </row>
    <row r="143" spans="1:104">
      <c r="A143" s="146">
        <v>130</v>
      </c>
      <c r="B143" s="147" t="s">
        <v>325</v>
      </c>
      <c r="C143" s="148" t="s">
        <v>326</v>
      </c>
      <c r="D143" s="149" t="s">
        <v>244</v>
      </c>
      <c r="E143" s="150">
        <v>1</v>
      </c>
      <c r="F143" s="151">
        <v>0</v>
      </c>
      <c r="G143" s="152">
        <f>E143*F143</f>
        <v>0</v>
      </c>
      <c r="H143" s="153">
        <v>1.8499999999999999E-2</v>
      </c>
      <c r="I143" s="154">
        <f>E143*H143</f>
        <v>1.8499999999999999E-2</v>
      </c>
      <c r="J143" s="153"/>
      <c r="K143" s="154">
        <f>E143*J143</f>
        <v>0</v>
      </c>
      <c r="O143" s="145"/>
      <c r="Z143" s="145"/>
      <c r="AA143" s="145">
        <v>12</v>
      </c>
      <c r="AB143" s="145">
        <v>1</v>
      </c>
      <c r="AC143" s="145">
        <v>141</v>
      </c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55">
        <f>G143</f>
        <v>0</v>
      </c>
      <c r="BA143" s="145"/>
      <c r="BB143" s="145"/>
      <c r="BC143" s="145"/>
      <c r="BD143" s="145"/>
      <c r="BE143" s="145"/>
      <c r="BF143" s="145"/>
      <c r="BG143" s="145"/>
      <c r="BH143" s="145"/>
      <c r="BI143" s="145"/>
      <c r="CA143" s="145">
        <v>12</v>
      </c>
      <c r="CB143" s="145">
        <v>1</v>
      </c>
      <c r="CZ143" s="108">
        <v>1</v>
      </c>
    </row>
    <row r="144" spans="1:104">
      <c r="A144" s="146">
        <v>131</v>
      </c>
      <c r="B144" s="147" t="s">
        <v>327</v>
      </c>
      <c r="C144" s="148" t="s">
        <v>328</v>
      </c>
      <c r="D144" s="149" t="s">
        <v>244</v>
      </c>
      <c r="E144" s="150">
        <v>4</v>
      </c>
      <c r="F144" s="151">
        <v>0</v>
      </c>
      <c r="G144" s="152">
        <f>E144*F144</f>
        <v>0</v>
      </c>
      <c r="H144" s="153">
        <v>1.6E-2</v>
      </c>
      <c r="I144" s="154">
        <f>E144*H144</f>
        <v>6.4000000000000001E-2</v>
      </c>
      <c r="J144" s="153"/>
      <c r="K144" s="154">
        <f>E144*J144</f>
        <v>0</v>
      </c>
      <c r="O144" s="145"/>
      <c r="Z144" s="145"/>
      <c r="AA144" s="145">
        <v>12</v>
      </c>
      <c r="AB144" s="145">
        <v>1</v>
      </c>
      <c r="AC144" s="145">
        <v>135</v>
      </c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55">
        <f>G144</f>
        <v>0</v>
      </c>
      <c r="BA144" s="145"/>
      <c r="BB144" s="145"/>
      <c r="BC144" s="145"/>
      <c r="BD144" s="145"/>
      <c r="BE144" s="145"/>
      <c r="BF144" s="145"/>
      <c r="BG144" s="145"/>
      <c r="BH144" s="145"/>
      <c r="BI144" s="145"/>
      <c r="CA144" s="145">
        <v>12</v>
      </c>
      <c r="CB144" s="145">
        <v>1</v>
      </c>
      <c r="CZ144" s="108">
        <v>1</v>
      </c>
    </row>
    <row r="145" spans="1:104">
      <c r="A145" s="146">
        <v>132</v>
      </c>
      <c r="B145" s="147" t="s">
        <v>329</v>
      </c>
      <c r="C145" s="148" t="s">
        <v>330</v>
      </c>
      <c r="D145" s="149" t="s">
        <v>244</v>
      </c>
      <c r="E145" s="150">
        <v>2</v>
      </c>
      <c r="F145" s="151">
        <v>0</v>
      </c>
      <c r="G145" s="152">
        <f>E145*F145</f>
        <v>0</v>
      </c>
      <c r="H145" s="153">
        <v>1.0999999999999999E-2</v>
      </c>
      <c r="I145" s="154">
        <f>E145*H145</f>
        <v>2.1999999999999999E-2</v>
      </c>
      <c r="J145" s="153"/>
      <c r="K145" s="154">
        <f>E145*J145</f>
        <v>0</v>
      </c>
      <c r="O145" s="145"/>
      <c r="Z145" s="145"/>
      <c r="AA145" s="145">
        <v>12</v>
      </c>
      <c r="AB145" s="145">
        <v>1</v>
      </c>
      <c r="AC145" s="145">
        <v>136</v>
      </c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55">
        <f>G145</f>
        <v>0</v>
      </c>
      <c r="BA145" s="145"/>
      <c r="BB145" s="145"/>
      <c r="BC145" s="145"/>
      <c r="BD145" s="145"/>
      <c r="BE145" s="145"/>
      <c r="BF145" s="145"/>
      <c r="BG145" s="145"/>
      <c r="BH145" s="145"/>
      <c r="BI145" s="145"/>
      <c r="CA145" s="145">
        <v>12</v>
      </c>
      <c r="CB145" s="145">
        <v>1</v>
      </c>
      <c r="CZ145" s="108">
        <v>1</v>
      </c>
    </row>
    <row r="146" spans="1:104">
      <c r="A146" s="146">
        <v>133</v>
      </c>
      <c r="B146" s="147" t="s">
        <v>331</v>
      </c>
      <c r="C146" s="148" t="s">
        <v>332</v>
      </c>
      <c r="D146" s="149" t="s">
        <v>244</v>
      </c>
      <c r="E146" s="150">
        <v>4</v>
      </c>
      <c r="F146" s="151">
        <v>0</v>
      </c>
      <c r="G146" s="152">
        <f>E146*F146</f>
        <v>0</v>
      </c>
      <c r="H146" s="153">
        <v>5.0000000000000001E-3</v>
      </c>
      <c r="I146" s="154">
        <f>E146*H146</f>
        <v>0.02</v>
      </c>
      <c r="J146" s="153"/>
      <c r="K146" s="154">
        <f>E146*J146</f>
        <v>0</v>
      </c>
      <c r="O146" s="145"/>
      <c r="Z146" s="145"/>
      <c r="AA146" s="145">
        <v>12</v>
      </c>
      <c r="AB146" s="145">
        <v>1</v>
      </c>
      <c r="AC146" s="145">
        <v>137</v>
      </c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55">
        <f>G146</f>
        <v>0</v>
      </c>
      <c r="BA146" s="145"/>
      <c r="BB146" s="145"/>
      <c r="BC146" s="145"/>
      <c r="BD146" s="145"/>
      <c r="BE146" s="145"/>
      <c r="BF146" s="145"/>
      <c r="BG146" s="145"/>
      <c r="BH146" s="145"/>
      <c r="BI146" s="145"/>
      <c r="CA146" s="145">
        <v>12</v>
      </c>
      <c r="CB146" s="145">
        <v>1</v>
      </c>
      <c r="CZ146" s="108">
        <v>1</v>
      </c>
    </row>
    <row r="147" spans="1:104">
      <c r="A147" s="146">
        <v>134</v>
      </c>
      <c r="B147" s="147" t="s">
        <v>333</v>
      </c>
      <c r="C147" s="148" t="s">
        <v>334</v>
      </c>
      <c r="D147" s="149" t="s">
        <v>244</v>
      </c>
      <c r="E147" s="150">
        <v>2</v>
      </c>
      <c r="F147" s="151">
        <v>0</v>
      </c>
      <c r="G147" s="152">
        <f>E147*F147</f>
        <v>0</v>
      </c>
      <c r="H147" s="153">
        <v>5.0000000000000001E-3</v>
      </c>
      <c r="I147" s="154">
        <f>E147*H147</f>
        <v>0.01</v>
      </c>
      <c r="J147" s="153"/>
      <c r="K147" s="154">
        <f>E147*J147</f>
        <v>0</v>
      </c>
      <c r="O147" s="145"/>
      <c r="Z147" s="145"/>
      <c r="AA147" s="145">
        <v>12</v>
      </c>
      <c r="AB147" s="145">
        <v>1</v>
      </c>
      <c r="AC147" s="145">
        <v>138</v>
      </c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55">
        <f>G147</f>
        <v>0</v>
      </c>
      <c r="BA147" s="145"/>
      <c r="BB147" s="145"/>
      <c r="BC147" s="145"/>
      <c r="BD147" s="145"/>
      <c r="BE147" s="145"/>
      <c r="BF147" s="145"/>
      <c r="BG147" s="145"/>
      <c r="BH147" s="145"/>
      <c r="BI147" s="145"/>
      <c r="CA147" s="145">
        <v>12</v>
      </c>
      <c r="CB147" s="145">
        <v>1</v>
      </c>
      <c r="CZ147" s="108">
        <v>1</v>
      </c>
    </row>
    <row r="148" spans="1:104">
      <c r="A148" s="146">
        <v>135</v>
      </c>
      <c r="B148" s="147" t="s">
        <v>335</v>
      </c>
      <c r="C148" s="148" t="s">
        <v>336</v>
      </c>
      <c r="D148" s="149" t="s">
        <v>244</v>
      </c>
      <c r="E148" s="150">
        <v>3</v>
      </c>
      <c r="F148" s="151">
        <v>0</v>
      </c>
      <c r="G148" s="152">
        <f>E148*F148</f>
        <v>0</v>
      </c>
      <c r="H148" s="153">
        <v>3.6999999999999999E-4</v>
      </c>
      <c r="I148" s="154">
        <f>E148*H148</f>
        <v>1.1099999999999999E-3</v>
      </c>
      <c r="J148" s="153"/>
      <c r="K148" s="154">
        <f>E148*J148</f>
        <v>0</v>
      </c>
      <c r="O148" s="145"/>
      <c r="Z148" s="145"/>
      <c r="AA148" s="145">
        <v>12</v>
      </c>
      <c r="AB148" s="145">
        <v>1</v>
      </c>
      <c r="AC148" s="145">
        <v>145</v>
      </c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55">
        <f>G148</f>
        <v>0</v>
      </c>
      <c r="BA148" s="145"/>
      <c r="BB148" s="145"/>
      <c r="BC148" s="145"/>
      <c r="BD148" s="145"/>
      <c r="BE148" s="145"/>
      <c r="BF148" s="145"/>
      <c r="BG148" s="145"/>
      <c r="BH148" s="145"/>
      <c r="BI148" s="145"/>
      <c r="CA148" s="145">
        <v>12</v>
      </c>
      <c r="CB148" s="145">
        <v>1</v>
      </c>
      <c r="CZ148" s="108">
        <v>1</v>
      </c>
    </row>
    <row r="149" spans="1:104" ht="22.5">
      <c r="A149" s="146">
        <v>136</v>
      </c>
      <c r="B149" s="147" t="s">
        <v>337</v>
      </c>
      <c r="C149" s="148" t="s">
        <v>338</v>
      </c>
      <c r="D149" s="149" t="s">
        <v>244</v>
      </c>
      <c r="E149" s="150">
        <v>3</v>
      </c>
      <c r="F149" s="151">
        <v>0</v>
      </c>
      <c r="G149" s="152">
        <f>E149*F149</f>
        <v>0</v>
      </c>
      <c r="H149" s="153">
        <v>2E-3</v>
      </c>
      <c r="I149" s="154">
        <f>E149*H149</f>
        <v>6.0000000000000001E-3</v>
      </c>
      <c r="J149" s="153"/>
      <c r="K149" s="154">
        <f>E149*J149</f>
        <v>0</v>
      </c>
      <c r="O149" s="145"/>
      <c r="Z149" s="145"/>
      <c r="AA149" s="145">
        <v>12</v>
      </c>
      <c r="AB149" s="145">
        <v>1</v>
      </c>
      <c r="AC149" s="145">
        <v>146</v>
      </c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55">
        <f>G149</f>
        <v>0</v>
      </c>
      <c r="BA149" s="145"/>
      <c r="BB149" s="145"/>
      <c r="BC149" s="145"/>
      <c r="BD149" s="145"/>
      <c r="BE149" s="145"/>
      <c r="BF149" s="145"/>
      <c r="BG149" s="145"/>
      <c r="BH149" s="145"/>
      <c r="BI149" s="145"/>
      <c r="CA149" s="145">
        <v>12</v>
      </c>
      <c r="CB149" s="145">
        <v>1</v>
      </c>
      <c r="CZ149" s="108">
        <v>1</v>
      </c>
    </row>
    <row r="150" spans="1:104">
      <c r="A150" s="146">
        <v>137</v>
      </c>
      <c r="B150" s="147" t="s">
        <v>339</v>
      </c>
      <c r="C150" s="148" t="s">
        <v>340</v>
      </c>
      <c r="D150" s="149" t="s">
        <v>244</v>
      </c>
      <c r="E150" s="150">
        <v>9</v>
      </c>
      <c r="F150" s="151">
        <v>0</v>
      </c>
      <c r="G150" s="152">
        <f>E150*F150</f>
        <v>0</v>
      </c>
      <c r="H150" s="153">
        <v>8.0000000000000004E-4</v>
      </c>
      <c r="I150" s="154">
        <f>E150*H150</f>
        <v>7.2000000000000007E-3</v>
      </c>
      <c r="J150" s="153"/>
      <c r="K150" s="154">
        <f>E150*J150</f>
        <v>0</v>
      </c>
      <c r="O150" s="145"/>
      <c r="Z150" s="145"/>
      <c r="AA150" s="145">
        <v>12</v>
      </c>
      <c r="AB150" s="145">
        <v>1</v>
      </c>
      <c r="AC150" s="145">
        <v>148</v>
      </c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55">
        <f>G150</f>
        <v>0</v>
      </c>
      <c r="BA150" s="145"/>
      <c r="BB150" s="145"/>
      <c r="BC150" s="145"/>
      <c r="BD150" s="145"/>
      <c r="BE150" s="145"/>
      <c r="BF150" s="145"/>
      <c r="BG150" s="145"/>
      <c r="BH150" s="145"/>
      <c r="BI150" s="145"/>
      <c r="CA150" s="145">
        <v>12</v>
      </c>
      <c r="CB150" s="145">
        <v>1</v>
      </c>
      <c r="CZ150" s="108">
        <v>1</v>
      </c>
    </row>
    <row r="151" spans="1:104">
      <c r="A151" s="146">
        <v>138</v>
      </c>
      <c r="B151" s="147" t="s">
        <v>341</v>
      </c>
      <c r="C151" s="148" t="s">
        <v>342</v>
      </c>
      <c r="D151" s="149" t="s">
        <v>244</v>
      </c>
      <c r="E151" s="150">
        <v>1</v>
      </c>
      <c r="F151" s="151">
        <v>0</v>
      </c>
      <c r="G151" s="152">
        <f>E151*F151</f>
        <v>0</v>
      </c>
      <c r="H151" s="153">
        <v>9.3999999999999997E-4</v>
      </c>
      <c r="I151" s="154">
        <f>E151*H151</f>
        <v>9.3999999999999997E-4</v>
      </c>
      <c r="J151" s="153"/>
      <c r="K151" s="154">
        <f>E151*J151</f>
        <v>0</v>
      </c>
      <c r="O151" s="145"/>
      <c r="Z151" s="145"/>
      <c r="AA151" s="145">
        <v>12</v>
      </c>
      <c r="AB151" s="145">
        <v>1</v>
      </c>
      <c r="AC151" s="145">
        <v>149</v>
      </c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55">
        <f>G151</f>
        <v>0</v>
      </c>
      <c r="BA151" s="145"/>
      <c r="BB151" s="145"/>
      <c r="BC151" s="145"/>
      <c r="BD151" s="145"/>
      <c r="BE151" s="145"/>
      <c r="BF151" s="145"/>
      <c r="BG151" s="145"/>
      <c r="BH151" s="145"/>
      <c r="BI151" s="145"/>
      <c r="CA151" s="145">
        <v>12</v>
      </c>
      <c r="CB151" s="145">
        <v>1</v>
      </c>
      <c r="CZ151" s="108">
        <v>1</v>
      </c>
    </row>
    <row r="152" spans="1:104">
      <c r="A152" s="146">
        <v>139</v>
      </c>
      <c r="B152" s="147" t="s">
        <v>343</v>
      </c>
      <c r="C152" s="148" t="s">
        <v>344</v>
      </c>
      <c r="D152" s="149" t="s">
        <v>244</v>
      </c>
      <c r="E152" s="150">
        <v>2</v>
      </c>
      <c r="F152" s="151">
        <v>0</v>
      </c>
      <c r="G152" s="152">
        <f>E152*F152</f>
        <v>0</v>
      </c>
      <c r="H152" s="153">
        <v>7.4999999999999997E-3</v>
      </c>
      <c r="I152" s="154">
        <f>E152*H152</f>
        <v>1.4999999999999999E-2</v>
      </c>
      <c r="J152" s="153"/>
      <c r="K152" s="154">
        <f>E152*J152</f>
        <v>0</v>
      </c>
      <c r="O152" s="145"/>
      <c r="Z152" s="145"/>
      <c r="AA152" s="145">
        <v>12</v>
      </c>
      <c r="AB152" s="145">
        <v>1</v>
      </c>
      <c r="AC152" s="145">
        <v>150</v>
      </c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55">
        <f>G152</f>
        <v>0</v>
      </c>
      <c r="BA152" s="145"/>
      <c r="BB152" s="145"/>
      <c r="BC152" s="145"/>
      <c r="BD152" s="145"/>
      <c r="BE152" s="145"/>
      <c r="BF152" s="145"/>
      <c r="BG152" s="145"/>
      <c r="BH152" s="145"/>
      <c r="BI152" s="145"/>
      <c r="CA152" s="145">
        <v>12</v>
      </c>
      <c r="CB152" s="145">
        <v>1</v>
      </c>
      <c r="CZ152" s="108">
        <v>1</v>
      </c>
    </row>
    <row r="153" spans="1:104">
      <c r="A153" s="146">
        <v>140</v>
      </c>
      <c r="B153" s="147" t="s">
        <v>345</v>
      </c>
      <c r="C153" s="148" t="s">
        <v>346</v>
      </c>
      <c r="D153" s="149" t="s">
        <v>244</v>
      </c>
      <c r="E153" s="150">
        <v>2</v>
      </c>
      <c r="F153" s="151">
        <v>0</v>
      </c>
      <c r="G153" s="152">
        <f>E153*F153</f>
        <v>0</v>
      </c>
      <c r="H153" s="153">
        <v>5.0000000000000001E-4</v>
      </c>
      <c r="I153" s="154">
        <f>E153*H153</f>
        <v>1E-3</v>
      </c>
      <c r="J153" s="153"/>
      <c r="K153" s="154">
        <f>E153*J153</f>
        <v>0</v>
      </c>
      <c r="O153" s="145"/>
      <c r="Z153" s="145"/>
      <c r="AA153" s="145">
        <v>12</v>
      </c>
      <c r="AB153" s="145">
        <v>1</v>
      </c>
      <c r="AC153" s="145">
        <v>152</v>
      </c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55">
        <f>G153</f>
        <v>0</v>
      </c>
      <c r="BA153" s="145"/>
      <c r="BB153" s="145"/>
      <c r="BC153" s="145"/>
      <c r="BD153" s="145"/>
      <c r="BE153" s="145"/>
      <c r="BF153" s="145"/>
      <c r="BG153" s="145"/>
      <c r="BH153" s="145"/>
      <c r="BI153" s="145"/>
      <c r="CA153" s="145">
        <v>12</v>
      </c>
      <c r="CB153" s="145">
        <v>1</v>
      </c>
      <c r="CZ153" s="108">
        <v>1</v>
      </c>
    </row>
    <row r="154" spans="1:104">
      <c r="A154" s="146">
        <v>141</v>
      </c>
      <c r="B154" s="147" t="s">
        <v>345</v>
      </c>
      <c r="C154" s="148" t="s">
        <v>347</v>
      </c>
      <c r="D154" s="149" t="s">
        <v>244</v>
      </c>
      <c r="E154" s="150">
        <v>5</v>
      </c>
      <c r="F154" s="151">
        <v>0</v>
      </c>
      <c r="G154" s="152">
        <f>E154*F154</f>
        <v>0</v>
      </c>
      <c r="H154" s="153">
        <v>5.0000000000000001E-4</v>
      </c>
      <c r="I154" s="154">
        <f>E154*H154</f>
        <v>2.5000000000000001E-3</v>
      </c>
      <c r="J154" s="153"/>
      <c r="K154" s="154">
        <f>E154*J154</f>
        <v>0</v>
      </c>
      <c r="O154" s="145"/>
      <c r="Z154" s="145"/>
      <c r="AA154" s="145">
        <v>12</v>
      </c>
      <c r="AB154" s="145">
        <v>1</v>
      </c>
      <c r="AC154" s="145">
        <v>153</v>
      </c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55">
        <f>G154</f>
        <v>0</v>
      </c>
      <c r="BA154" s="145"/>
      <c r="BB154" s="145"/>
      <c r="BC154" s="145"/>
      <c r="BD154" s="145"/>
      <c r="BE154" s="145"/>
      <c r="BF154" s="145"/>
      <c r="BG154" s="145"/>
      <c r="BH154" s="145"/>
      <c r="BI154" s="145"/>
      <c r="CA154" s="145">
        <v>12</v>
      </c>
      <c r="CB154" s="145">
        <v>1</v>
      </c>
      <c r="CZ154" s="108">
        <v>1</v>
      </c>
    </row>
    <row r="155" spans="1:104">
      <c r="A155" s="146">
        <v>142</v>
      </c>
      <c r="B155" s="147" t="s">
        <v>348</v>
      </c>
      <c r="C155" s="148" t="s">
        <v>349</v>
      </c>
      <c r="D155" s="149" t="s">
        <v>244</v>
      </c>
      <c r="E155" s="150">
        <v>7</v>
      </c>
      <c r="F155" s="151">
        <v>0</v>
      </c>
      <c r="G155" s="152">
        <f>E155*F155</f>
        <v>0</v>
      </c>
      <c r="H155" s="153">
        <v>5.0000000000000001E-4</v>
      </c>
      <c r="I155" s="154">
        <f>E155*H155</f>
        <v>3.5000000000000001E-3</v>
      </c>
      <c r="J155" s="153"/>
      <c r="K155" s="154">
        <f>E155*J155</f>
        <v>0</v>
      </c>
      <c r="O155" s="145"/>
      <c r="Z155" s="145"/>
      <c r="AA155" s="145">
        <v>12</v>
      </c>
      <c r="AB155" s="145">
        <v>1</v>
      </c>
      <c r="AC155" s="145">
        <v>154</v>
      </c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55">
        <f>G155</f>
        <v>0</v>
      </c>
      <c r="BA155" s="145"/>
      <c r="BB155" s="145"/>
      <c r="BC155" s="145"/>
      <c r="BD155" s="145"/>
      <c r="BE155" s="145"/>
      <c r="BF155" s="145"/>
      <c r="BG155" s="145"/>
      <c r="BH155" s="145"/>
      <c r="BI155" s="145"/>
      <c r="CA155" s="145">
        <v>12</v>
      </c>
      <c r="CB155" s="145">
        <v>1</v>
      </c>
      <c r="CZ155" s="108">
        <v>1</v>
      </c>
    </row>
    <row r="156" spans="1:104">
      <c r="A156" s="146">
        <v>143</v>
      </c>
      <c r="B156" s="147" t="s">
        <v>350</v>
      </c>
      <c r="C156" s="148" t="s">
        <v>351</v>
      </c>
      <c r="D156" s="149" t="s">
        <v>244</v>
      </c>
      <c r="E156" s="150">
        <v>10</v>
      </c>
      <c r="F156" s="151">
        <v>0</v>
      </c>
      <c r="G156" s="152">
        <f>E156*F156</f>
        <v>0</v>
      </c>
      <c r="H156" s="153">
        <v>5.0000000000000001E-4</v>
      </c>
      <c r="I156" s="154">
        <f>E156*H156</f>
        <v>5.0000000000000001E-3</v>
      </c>
      <c r="J156" s="153"/>
      <c r="K156" s="154">
        <f>E156*J156</f>
        <v>0</v>
      </c>
      <c r="O156" s="145"/>
      <c r="Z156" s="145"/>
      <c r="AA156" s="145">
        <v>12</v>
      </c>
      <c r="AB156" s="145">
        <v>1</v>
      </c>
      <c r="AC156" s="145">
        <v>155</v>
      </c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55">
        <f>G156</f>
        <v>0</v>
      </c>
      <c r="BA156" s="145"/>
      <c r="BB156" s="145"/>
      <c r="BC156" s="145"/>
      <c r="BD156" s="145"/>
      <c r="BE156" s="145"/>
      <c r="BF156" s="145"/>
      <c r="BG156" s="145"/>
      <c r="BH156" s="145"/>
      <c r="BI156" s="145"/>
      <c r="CA156" s="145">
        <v>12</v>
      </c>
      <c r="CB156" s="145">
        <v>1</v>
      </c>
      <c r="CZ156" s="108">
        <v>1</v>
      </c>
    </row>
    <row r="157" spans="1:104">
      <c r="A157" s="146">
        <v>144</v>
      </c>
      <c r="B157" s="147" t="s">
        <v>352</v>
      </c>
      <c r="C157" s="148" t="s">
        <v>353</v>
      </c>
      <c r="D157" s="149" t="s">
        <v>244</v>
      </c>
      <c r="E157" s="150">
        <v>2</v>
      </c>
      <c r="F157" s="151">
        <v>0</v>
      </c>
      <c r="G157" s="152">
        <f>E157*F157</f>
        <v>0</v>
      </c>
      <c r="H157" s="153">
        <v>8.0000000000000004E-4</v>
      </c>
      <c r="I157" s="154">
        <f>E157*H157</f>
        <v>1.6000000000000001E-3</v>
      </c>
      <c r="J157" s="153"/>
      <c r="K157" s="154">
        <f>E157*J157</f>
        <v>0</v>
      </c>
      <c r="O157" s="145"/>
      <c r="Z157" s="145"/>
      <c r="AA157" s="145">
        <v>12</v>
      </c>
      <c r="AB157" s="145">
        <v>1</v>
      </c>
      <c r="AC157" s="145">
        <v>156</v>
      </c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55">
        <f>G157</f>
        <v>0</v>
      </c>
      <c r="BA157" s="145"/>
      <c r="BB157" s="145"/>
      <c r="BC157" s="145"/>
      <c r="BD157" s="145"/>
      <c r="BE157" s="145"/>
      <c r="BF157" s="145"/>
      <c r="BG157" s="145"/>
      <c r="BH157" s="145"/>
      <c r="BI157" s="145"/>
      <c r="CA157" s="145">
        <v>12</v>
      </c>
      <c r="CB157" s="145">
        <v>1</v>
      </c>
      <c r="CZ157" s="108">
        <v>1</v>
      </c>
    </row>
    <row r="158" spans="1:104">
      <c r="A158" s="146">
        <v>145</v>
      </c>
      <c r="B158" s="147" t="s">
        <v>354</v>
      </c>
      <c r="C158" s="148" t="s">
        <v>355</v>
      </c>
      <c r="D158" s="149" t="s">
        <v>244</v>
      </c>
      <c r="E158" s="150">
        <v>232</v>
      </c>
      <c r="F158" s="151">
        <v>0</v>
      </c>
      <c r="G158" s="152">
        <f>E158*F158</f>
        <v>0</v>
      </c>
      <c r="H158" s="153">
        <v>6.4999999999999997E-4</v>
      </c>
      <c r="I158" s="154">
        <f>E158*H158</f>
        <v>0.15079999999999999</v>
      </c>
      <c r="J158" s="153"/>
      <c r="K158" s="154">
        <f>E158*J158</f>
        <v>0</v>
      </c>
      <c r="O158" s="145"/>
      <c r="Z158" s="145"/>
      <c r="AA158" s="145">
        <v>12</v>
      </c>
      <c r="AB158" s="145">
        <v>1</v>
      </c>
      <c r="AC158" s="145">
        <v>147</v>
      </c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55">
        <f>G158</f>
        <v>0</v>
      </c>
      <c r="BA158" s="145"/>
      <c r="BB158" s="145"/>
      <c r="BC158" s="145"/>
      <c r="BD158" s="145"/>
      <c r="BE158" s="145"/>
      <c r="BF158" s="145"/>
      <c r="BG158" s="145"/>
      <c r="BH158" s="145"/>
      <c r="BI158" s="145"/>
      <c r="CA158" s="145">
        <v>12</v>
      </c>
      <c r="CB158" s="145">
        <v>1</v>
      </c>
      <c r="CZ158" s="108">
        <v>1</v>
      </c>
    </row>
    <row r="159" spans="1:104">
      <c r="A159" s="146">
        <v>146</v>
      </c>
      <c r="B159" s="147" t="s">
        <v>356</v>
      </c>
      <c r="C159" s="148" t="s">
        <v>357</v>
      </c>
      <c r="D159" s="149" t="s">
        <v>244</v>
      </c>
      <c r="E159" s="150">
        <v>3</v>
      </c>
      <c r="F159" s="151">
        <v>0</v>
      </c>
      <c r="G159" s="152">
        <f>E159*F159</f>
        <v>0</v>
      </c>
      <c r="H159" s="153">
        <v>3.6999999999999999E-4</v>
      </c>
      <c r="I159" s="154">
        <f>E159*H159</f>
        <v>1.1099999999999999E-3</v>
      </c>
      <c r="J159" s="153"/>
      <c r="K159" s="154">
        <f>E159*J159</f>
        <v>0</v>
      </c>
      <c r="O159" s="145"/>
      <c r="Z159" s="145"/>
      <c r="AA159" s="145">
        <v>12</v>
      </c>
      <c r="AB159" s="145">
        <v>1</v>
      </c>
      <c r="AC159" s="145">
        <v>157</v>
      </c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55">
        <f>G159</f>
        <v>0</v>
      </c>
      <c r="BA159" s="145"/>
      <c r="BB159" s="145"/>
      <c r="BC159" s="145"/>
      <c r="BD159" s="145"/>
      <c r="BE159" s="145"/>
      <c r="BF159" s="145"/>
      <c r="BG159" s="145"/>
      <c r="BH159" s="145"/>
      <c r="BI159" s="145"/>
      <c r="CA159" s="145">
        <v>12</v>
      </c>
      <c r="CB159" s="145">
        <v>1</v>
      </c>
      <c r="CZ159" s="108">
        <v>1</v>
      </c>
    </row>
    <row r="160" spans="1:104" ht="22.5">
      <c r="A160" s="146">
        <v>147</v>
      </c>
      <c r="B160" s="147" t="s">
        <v>358</v>
      </c>
      <c r="C160" s="148" t="s">
        <v>359</v>
      </c>
      <c r="D160" s="149" t="s">
        <v>244</v>
      </c>
      <c r="E160" s="150">
        <v>3</v>
      </c>
      <c r="F160" s="151">
        <v>0</v>
      </c>
      <c r="G160" s="152">
        <f>E160*F160</f>
        <v>0</v>
      </c>
      <c r="H160" s="153">
        <v>2E-3</v>
      </c>
      <c r="I160" s="154">
        <f>E160*H160</f>
        <v>6.0000000000000001E-3</v>
      </c>
      <c r="J160" s="153"/>
      <c r="K160" s="154">
        <f>E160*J160</f>
        <v>0</v>
      </c>
      <c r="O160" s="145"/>
      <c r="Z160" s="145"/>
      <c r="AA160" s="145">
        <v>12</v>
      </c>
      <c r="AB160" s="145">
        <v>1</v>
      </c>
      <c r="AC160" s="145">
        <v>158</v>
      </c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55">
        <f>G160</f>
        <v>0</v>
      </c>
      <c r="BA160" s="145"/>
      <c r="BB160" s="145"/>
      <c r="BC160" s="145"/>
      <c r="BD160" s="145"/>
      <c r="BE160" s="145"/>
      <c r="BF160" s="145"/>
      <c r="BG160" s="145"/>
      <c r="BH160" s="145"/>
      <c r="BI160" s="145"/>
      <c r="CA160" s="145">
        <v>12</v>
      </c>
      <c r="CB160" s="145">
        <v>1</v>
      </c>
      <c r="CZ160" s="108">
        <v>1</v>
      </c>
    </row>
    <row r="161" spans="1:104">
      <c r="A161" s="146">
        <v>148</v>
      </c>
      <c r="B161" s="147" t="s">
        <v>360</v>
      </c>
      <c r="C161" s="148" t="s">
        <v>361</v>
      </c>
      <c r="D161" s="149" t="s">
        <v>244</v>
      </c>
      <c r="E161" s="150">
        <v>3</v>
      </c>
      <c r="F161" s="151">
        <v>0</v>
      </c>
      <c r="G161" s="152">
        <f>E161*F161</f>
        <v>0</v>
      </c>
      <c r="H161" s="153">
        <v>6.4999999999999997E-4</v>
      </c>
      <c r="I161" s="154">
        <f>E161*H161</f>
        <v>1.9499999999999999E-3</v>
      </c>
      <c r="J161" s="153"/>
      <c r="K161" s="154">
        <f>E161*J161</f>
        <v>0</v>
      </c>
      <c r="O161" s="145"/>
      <c r="Z161" s="145"/>
      <c r="AA161" s="145">
        <v>12</v>
      </c>
      <c r="AB161" s="145">
        <v>1</v>
      </c>
      <c r="AC161" s="145">
        <v>159</v>
      </c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55">
        <f>G161</f>
        <v>0</v>
      </c>
      <c r="BA161" s="145"/>
      <c r="BB161" s="145"/>
      <c r="BC161" s="145"/>
      <c r="BD161" s="145"/>
      <c r="BE161" s="145"/>
      <c r="BF161" s="145"/>
      <c r="BG161" s="145"/>
      <c r="BH161" s="145"/>
      <c r="BI161" s="145"/>
      <c r="CA161" s="145">
        <v>12</v>
      </c>
      <c r="CB161" s="145">
        <v>1</v>
      </c>
      <c r="CZ161" s="108">
        <v>1</v>
      </c>
    </row>
    <row r="162" spans="1:104">
      <c r="A162" s="146">
        <v>149</v>
      </c>
      <c r="B162" s="147" t="s">
        <v>362</v>
      </c>
      <c r="C162" s="148" t="s">
        <v>363</v>
      </c>
      <c r="D162" s="149" t="s">
        <v>244</v>
      </c>
      <c r="E162" s="150">
        <v>3</v>
      </c>
      <c r="F162" s="151">
        <v>0</v>
      </c>
      <c r="G162" s="152">
        <f>E162*F162</f>
        <v>0</v>
      </c>
      <c r="H162" s="153">
        <v>6.4999999999999997E-4</v>
      </c>
      <c r="I162" s="154">
        <f>E162*H162</f>
        <v>1.9499999999999999E-3</v>
      </c>
      <c r="J162" s="153"/>
      <c r="K162" s="154">
        <f>E162*J162</f>
        <v>0</v>
      </c>
      <c r="O162" s="145"/>
      <c r="Z162" s="145"/>
      <c r="AA162" s="145">
        <v>12</v>
      </c>
      <c r="AB162" s="145">
        <v>1</v>
      </c>
      <c r="AC162" s="145">
        <v>161</v>
      </c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55">
        <f>G162</f>
        <v>0</v>
      </c>
      <c r="BA162" s="145"/>
      <c r="BB162" s="145"/>
      <c r="BC162" s="145"/>
      <c r="BD162" s="145"/>
      <c r="BE162" s="145"/>
      <c r="BF162" s="145"/>
      <c r="BG162" s="145"/>
      <c r="BH162" s="145"/>
      <c r="BI162" s="145"/>
      <c r="CA162" s="145">
        <v>12</v>
      </c>
      <c r="CB162" s="145">
        <v>1</v>
      </c>
      <c r="CZ162" s="108">
        <v>1</v>
      </c>
    </row>
    <row r="163" spans="1:104">
      <c r="A163" s="146">
        <v>150</v>
      </c>
      <c r="B163" s="147" t="s">
        <v>364</v>
      </c>
      <c r="C163" s="148" t="s">
        <v>365</v>
      </c>
      <c r="D163" s="149" t="s">
        <v>244</v>
      </c>
      <c r="E163" s="150">
        <v>5</v>
      </c>
      <c r="F163" s="151">
        <v>0</v>
      </c>
      <c r="G163" s="152">
        <f>E163*F163</f>
        <v>0</v>
      </c>
      <c r="H163" s="153">
        <v>5.0000000000000001E-4</v>
      </c>
      <c r="I163" s="154">
        <f>E163*H163</f>
        <v>2.5000000000000001E-3</v>
      </c>
      <c r="J163" s="153"/>
      <c r="K163" s="154">
        <f>E163*J163</f>
        <v>0</v>
      </c>
      <c r="O163" s="145"/>
      <c r="Z163" s="145"/>
      <c r="AA163" s="145">
        <v>12</v>
      </c>
      <c r="AB163" s="145">
        <v>1</v>
      </c>
      <c r="AC163" s="145">
        <v>162</v>
      </c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55">
        <f>G163</f>
        <v>0</v>
      </c>
      <c r="BA163" s="145"/>
      <c r="BB163" s="145"/>
      <c r="BC163" s="145"/>
      <c r="BD163" s="145"/>
      <c r="BE163" s="145"/>
      <c r="BF163" s="145"/>
      <c r="BG163" s="145"/>
      <c r="BH163" s="145"/>
      <c r="BI163" s="145"/>
      <c r="CA163" s="145">
        <v>12</v>
      </c>
      <c r="CB163" s="145">
        <v>1</v>
      </c>
      <c r="CZ163" s="108">
        <v>1</v>
      </c>
    </row>
    <row r="164" spans="1:104">
      <c r="A164" s="146">
        <v>151</v>
      </c>
      <c r="B164" s="147" t="s">
        <v>366</v>
      </c>
      <c r="C164" s="148" t="s">
        <v>367</v>
      </c>
      <c r="D164" s="149" t="s">
        <v>244</v>
      </c>
      <c r="E164" s="150">
        <v>12</v>
      </c>
      <c r="F164" s="151">
        <v>0</v>
      </c>
      <c r="G164" s="152">
        <f>E164*F164</f>
        <v>0</v>
      </c>
      <c r="H164" s="153">
        <v>8.0000000000000004E-4</v>
      </c>
      <c r="I164" s="154">
        <f>E164*H164</f>
        <v>9.6000000000000009E-3</v>
      </c>
      <c r="J164" s="153"/>
      <c r="K164" s="154">
        <f>E164*J164</f>
        <v>0</v>
      </c>
      <c r="O164" s="145"/>
      <c r="Z164" s="145"/>
      <c r="AA164" s="145">
        <v>12</v>
      </c>
      <c r="AB164" s="145">
        <v>1</v>
      </c>
      <c r="AC164" s="145">
        <v>163</v>
      </c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55">
        <f>G164</f>
        <v>0</v>
      </c>
      <c r="BA164" s="145"/>
      <c r="BB164" s="145"/>
      <c r="BC164" s="145"/>
      <c r="BD164" s="145"/>
      <c r="BE164" s="145"/>
      <c r="BF164" s="145"/>
      <c r="BG164" s="145"/>
      <c r="BH164" s="145"/>
      <c r="BI164" s="145"/>
      <c r="CA164" s="145">
        <v>12</v>
      </c>
      <c r="CB164" s="145">
        <v>1</v>
      </c>
      <c r="CZ164" s="108">
        <v>1</v>
      </c>
    </row>
    <row r="165" spans="1:104">
      <c r="A165" s="146">
        <v>152</v>
      </c>
      <c r="B165" s="147" t="s">
        <v>368</v>
      </c>
      <c r="C165" s="148" t="s">
        <v>369</v>
      </c>
      <c r="D165" s="149" t="s">
        <v>244</v>
      </c>
      <c r="E165" s="150">
        <v>1</v>
      </c>
      <c r="F165" s="151">
        <v>0</v>
      </c>
      <c r="G165" s="152">
        <f>E165*F165</f>
        <v>0</v>
      </c>
      <c r="H165" s="153">
        <v>5.0000000000000001E-4</v>
      </c>
      <c r="I165" s="154">
        <f>E165*H165</f>
        <v>5.0000000000000001E-4</v>
      </c>
      <c r="J165" s="153"/>
      <c r="K165" s="154">
        <f>E165*J165</f>
        <v>0</v>
      </c>
      <c r="O165" s="145"/>
      <c r="Z165" s="145"/>
      <c r="AA165" s="145">
        <v>12</v>
      </c>
      <c r="AB165" s="145">
        <v>1</v>
      </c>
      <c r="AC165" s="145">
        <v>164</v>
      </c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55">
        <f>G165</f>
        <v>0</v>
      </c>
      <c r="BA165" s="145"/>
      <c r="BB165" s="145"/>
      <c r="BC165" s="145"/>
      <c r="BD165" s="145"/>
      <c r="BE165" s="145"/>
      <c r="BF165" s="145"/>
      <c r="BG165" s="145"/>
      <c r="BH165" s="145"/>
      <c r="BI165" s="145"/>
      <c r="CA165" s="145">
        <v>12</v>
      </c>
      <c r="CB165" s="145">
        <v>1</v>
      </c>
      <c r="CZ165" s="108">
        <v>1</v>
      </c>
    </row>
    <row r="166" spans="1:104">
      <c r="A166" s="146">
        <v>153</v>
      </c>
      <c r="B166" s="147" t="s">
        <v>370</v>
      </c>
      <c r="C166" s="148" t="s">
        <v>371</v>
      </c>
      <c r="D166" s="149" t="s">
        <v>244</v>
      </c>
      <c r="E166" s="150">
        <v>1</v>
      </c>
      <c r="F166" s="151">
        <v>0</v>
      </c>
      <c r="G166" s="152">
        <f>E166*F166</f>
        <v>0</v>
      </c>
      <c r="H166" s="153">
        <v>5.0000000000000001E-4</v>
      </c>
      <c r="I166" s="154">
        <f>E166*H166</f>
        <v>5.0000000000000001E-4</v>
      </c>
      <c r="J166" s="153"/>
      <c r="K166" s="154">
        <f>E166*J166</f>
        <v>0</v>
      </c>
      <c r="O166" s="145"/>
      <c r="Z166" s="145"/>
      <c r="AA166" s="145">
        <v>12</v>
      </c>
      <c r="AB166" s="145">
        <v>1</v>
      </c>
      <c r="AC166" s="145">
        <v>165</v>
      </c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55">
        <f>G166</f>
        <v>0</v>
      </c>
      <c r="BA166" s="145"/>
      <c r="BB166" s="145"/>
      <c r="BC166" s="145"/>
      <c r="BD166" s="145"/>
      <c r="BE166" s="145"/>
      <c r="BF166" s="145"/>
      <c r="BG166" s="145"/>
      <c r="BH166" s="145"/>
      <c r="BI166" s="145"/>
      <c r="CA166" s="145">
        <v>12</v>
      </c>
      <c r="CB166" s="145">
        <v>1</v>
      </c>
      <c r="CZ166" s="108">
        <v>1</v>
      </c>
    </row>
    <row r="167" spans="1:104">
      <c r="A167" s="146">
        <v>154</v>
      </c>
      <c r="B167" s="147" t="s">
        <v>372</v>
      </c>
      <c r="C167" s="148" t="s">
        <v>373</v>
      </c>
      <c r="D167" s="149" t="s">
        <v>244</v>
      </c>
      <c r="E167" s="150">
        <v>2</v>
      </c>
      <c r="F167" s="151">
        <v>0</v>
      </c>
      <c r="G167" s="152">
        <f>E167*F167</f>
        <v>0</v>
      </c>
      <c r="H167" s="153">
        <v>8.0000000000000004E-4</v>
      </c>
      <c r="I167" s="154">
        <f>E167*H167</f>
        <v>1.6000000000000001E-3</v>
      </c>
      <c r="J167" s="153"/>
      <c r="K167" s="154">
        <f>E167*J167</f>
        <v>0</v>
      </c>
      <c r="O167" s="145"/>
      <c r="Z167" s="145"/>
      <c r="AA167" s="145">
        <v>12</v>
      </c>
      <c r="AB167" s="145">
        <v>1</v>
      </c>
      <c r="AC167" s="145">
        <v>166</v>
      </c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55">
        <f>G167</f>
        <v>0</v>
      </c>
      <c r="BA167" s="145"/>
      <c r="BB167" s="145"/>
      <c r="BC167" s="145"/>
      <c r="BD167" s="145"/>
      <c r="BE167" s="145"/>
      <c r="BF167" s="145"/>
      <c r="BG167" s="145"/>
      <c r="BH167" s="145"/>
      <c r="BI167" s="145"/>
      <c r="CA167" s="145">
        <v>12</v>
      </c>
      <c r="CB167" s="145">
        <v>1</v>
      </c>
      <c r="CZ167" s="108">
        <v>1</v>
      </c>
    </row>
    <row r="168" spans="1:104">
      <c r="A168" s="146">
        <v>155</v>
      </c>
      <c r="B168" s="147" t="s">
        <v>374</v>
      </c>
      <c r="C168" s="148" t="s">
        <v>375</v>
      </c>
      <c r="D168" s="149" t="s">
        <v>244</v>
      </c>
      <c r="E168" s="150">
        <v>3</v>
      </c>
      <c r="F168" s="151">
        <v>0</v>
      </c>
      <c r="G168" s="152">
        <f>E168*F168</f>
        <v>0</v>
      </c>
      <c r="H168" s="153">
        <v>6.4999999999999997E-4</v>
      </c>
      <c r="I168" s="154">
        <f>E168*H168</f>
        <v>1.9499999999999999E-3</v>
      </c>
      <c r="J168" s="153"/>
      <c r="K168" s="154">
        <f>E168*J168</f>
        <v>0</v>
      </c>
      <c r="O168" s="145"/>
      <c r="Z168" s="145"/>
      <c r="AA168" s="145">
        <v>12</v>
      </c>
      <c r="AB168" s="145">
        <v>1</v>
      </c>
      <c r="AC168" s="145">
        <v>167</v>
      </c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55">
        <f>G168</f>
        <v>0</v>
      </c>
      <c r="BA168" s="145"/>
      <c r="BB168" s="145"/>
      <c r="BC168" s="145"/>
      <c r="BD168" s="145"/>
      <c r="BE168" s="145"/>
      <c r="BF168" s="145"/>
      <c r="BG168" s="145"/>
      <c r="BH168" s="145"/>
      <c r="BI168" s="145"/>
      <c r="CA168" s="145">
        <v>12</v>
      </c>
      <c r="CB168" s="145">
        <v>1</v>
      </c>
      <c r="CZ168" s="108">
        <v>1</v>
      </c>
    </row>
    <row r="169" spans="1:104">
      <c r="A169" s="146">
        <v>156</v>
      </c>
      <c r="B169" s="147" t="s">
        <v>376</v>
      </c>
      <c r="C169" s="148" t="s">
        <v>377</v>
      </c>
      <c r="D169" s="149" t="s">
        <v>244</v>
      </c>
      <c r="E169" s="150">
        <v>2</v>
      </c>
      <c r="F169" s="151">
        <v>0</v>
      </c>
      <c r="G169" s="152">
        <f>E169*F169</f>
        <v>0</v>
      </c>
      <c r="H169" s="153">
        <v>5.0000000000000001E-4</v>
      </c>
      <c r="I169" s="154">
        <f>E169*H169</f>
        <v>1E-3</v>
      </c>
      <c r="J169" s="153"/>
      <c r="K169" s="154">
        <f>E169*J169</f>
        <v>0</v>
      </c>
      <c r="O169" s="145"/>
      <c r="Z169" s="145"/>
      <c r="AA169" s="145">
        <v>12</v>
      </c>
      <c r="AB169" s="145">
        <v>1</v>
      </c>
      <c r="AC169" s="145">
        <v>168</v>
      </c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55">
        <f>G169</f>
        <v>0</v>
      </c>
      <c r="BA169" s="145"/>
      <c r="BB169" s="145"/>
      <c r="BC169" s="145"/>
      <c r="BD169" s="145"/>
      <c r="BE169" s="145"/>
      <c r="BF169" s="145"/>
      <c r="BG169" s="145"/>
      <c r="BH169" s="145"/>
      <c r="BI169" s="145"/>
      <c r="CA169" s="145">
        <v>12</v>
      </c>
      <c r="CB169" s="145">
        <v>1</v>
      </c>
      <c r="CZ169" s="108">
        <v>1</v>
      </c>
    </row>
    <row r="170" spans="1:104">
      <c r="A170" s="146">
        <v>157</v>
      </c>
      <c r="B170" s="147" t="s">
        <v>378</v>
      </c>
      <c r="C170" s="148" t="s">
        <v>379</v>
      </c>
      <c r="D170" s="149" t="s">
        <v>244</v>
      </c>
      <c r="E170" s="150">
        <v>15</v>
      </c>
      <c r="F170" s="151">
        <v>0</v>
      </c>
      <c r="G170" s="152">
        <f>E170*F170</f>
        <v>0</v>
      </c>
      <c r="H170" s="153">
        <v>6.4999999999999997E-4</v>
      </c>
      <c r="I170" s="154">
        <f>E170*H170</f>
        <v>9.75E-3</v>
      </c>
      <c r="J170" s="153"/>
      <c r="K170" s="154">
        <f>E170*J170</f>
        <v>0</v>
      </c>
      <c r="O170" s="145"/>
      <c r="Z170" s="145"/>
      <c r="AA170" s="145">
        <v>12</v>
      </c>
      <c r="AB170" s="145">
        <v>1</v>
      </c>
      <c r="AC170" s="145">
        <v>169</v>
      </c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55">
        <f>G170</f>
        <v>0</v>
      </c>
      <c r="BA170" s="145"/>
      <c r="BB170" s="145"/>
      <c r="BC170" s="145"/>
      <c r="BD170" s="145"/>
      <c r="BE170" s="145"/>
      <c r="BF170" s="145"/>
      <c r="BG170" s="145"/>
      <c r="BH170" s="145"/>
      <c r="BI170" s="145"/>
      <c r="CA170" s="145">
        <v>12</v>
      </c>
      <c r="CB170" s="145">
        <v>1</v>
      </c>
      <c r="CZ170" s="108">
        <v>1</v>
      </c>
    </row>
    <row r="171" spans="1:104">
      <c r="A171" s="157" t="s">
        <v>50</v>
      </c>
      <c r="B171" s="158" t="s">
        <v>240</v>
      </c>
      <c r="C171" s="159" t="s">
        <v>241</v>
      </c>
      <c r="D171" s="160"/>
      <c r="E171" s="161"/>
      <c r="F171" s="161"/>
      <c r="G171" s="162">
        <f>SUM(G101:G170)</f>
        <v>0</v>
      </c>
      <c r="H171" s="163"/>
      <c r="I171" s="162">
        <f>SUM(I101:I170)</f>
        <v>22.067010950000007</v>
      </c>
      <c r="J171" s="164"/>
      <c r="K171" s="162">
        <f>SUM(K101:K170)</f>
        <v>0</v>
      </c>
      <c r="O171" s="145"/>
      <c r="X171" s="165">
        <f>K171</f>
        <v>0</v>
      </c>
      <c r="Y171" s="165">
        <f>I171</f>
        <v>22.067010950000007</v>
      </c>
      <c r="Z171" s="155">
        <f>G171</f>
        <v>0</v>
      </c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66"/>
      <c r="BB171" s="166"/>
      <c r="BC171" s="166"/>
      <c r="BD171" s="166"/>
      <c r="BE171" s="166"/>
      <c r="BF171" s="166"/>
      <c r="BG171" s="145"/>
      <c r="BH171" s="145"/>
      <c r="BI171" s="145"/>
    </row>
    <row r="172" spans="1:104" ht="14.25" customHeight="1">
      <c r="A172" s="135" t="s">
        <v>46</v>
      </c>
      <c r="B172" s="136" t="s">
        <v>380</v>
      </c>
      <c r="C172" s="137" t="s">
        <v>381</v>
      </c>
      <c r="D172" s="138"/>
      <c r="E172" s="139"/>
      <c r="F172" s="139"/>
      <c r="G172" s="140"/>
      <c r="H172" s="141"/>
      <c r="I172" s="142"/>
      <c r="J172" s="143"/>
      <c r="K172" s="144"/>
      <c r="O172" s="145"/>
    </row>
    <row r="173" spans="1:104" ht="33.75">
      <c r="A173" s="146">
        <v>158</v>
      </c>
      <c r="B173" s="147" t="s">
        <v>382</v>
      </c>
      <c r="C173" s="148" t="s">
        <v>383</v>
      </c>
      <c r="D173" s="149" t="s">
        <v>78</v>
      </c>
      <c r="E173" s="150">
        <v>3</v>
      </c>
      <c r="F173" s="151">
        <v>0</v>
      </c>
      <c r="G173" s="152">
        <f>E173*F173</f>
        <v>0</v>
      </c>
      <c r="H173" s="153">
        <v>0.12471</v>
      </c>
      <c r="I173" s="154">
        <f>E173*H173</f>
        <v>0.37413000000000002</v>
      </c>
      <c r="J173" s="153">
        <v>0</v>
      </c>
      <c r="K173" s="154">
        <f>E173*J173</f>
        <v>0</v>
      </c>
      <c r="O173" s="145"/>
      <c r="Z173" s="145"/>
      <c r="AA173" s="145">
        <v>1</v>
      </c>
      <c r="AB173" s="145">
        <v>1</v>
      </c>
      <c r="AC173" s="145">
        <v>1</v>
      </c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55">
        <f>G173</f>
        <v>0</v>
      </c>
      <c r="BA173" s="145"/>
      <c r="BB173" s="145"/>
      <c r="BC173" s="145"/>
      <c r="BD173" s="145"/>
      <c r="BE173" s="145"/>
      <c r="BF173" s="145"/>
      <c r="BG173" s="145"/>
      <c r="BH173" s="145"/>
      <c r="BI173" s="145"/>
      <c r="CA173" s="145">
        <v>1</v>
      </c>
      <c r="CB173" s="145">
        <v>1</v>
      </c>
      <c r="CZ173" s="108">
        <v>1</v>
      </c>
    </row>
    <row r="174" spans="1:104" ht="22.5">
      <c r="A174" s="146">
        <v>159</v>
      </c>
      <c r="B174" s="147" t="s">
        <v>384</v>
      </c>
      <c r="C174" s="148" t="s">
        <v>385</v>
      </c>
      <c r="D174" s="149" t="s">
        <v>78</v>
      </c>
      <c r="E174" s="150">
        <v>36</v>
      </c>
      <c r="F174" s="151">
        <v>0</v>
      </c>
      <c r="G174" s="152">
        <f>E174*F174</f>
        <v>0</v>
      </c>
      <c r="H174" s="153">
        <v>0.17033000000000001</v>
      </c>
      <c r="I174" s="154">
        <f>E174*H174</f>
        <v>6.1318800000000007</v>
      </c>
      <c r="J174" s="153">
        <v>0</v>
      </c>
      <c r="K174" s="154">
        <f>E174*J174</f>
        <v>0</v>
      </c>
      <c r="O174" s="145"/>
      <c r="Z174" s="145"/>
      <c r="AA174" s="145">
        <v>1</v>
      </c>
      <c r="AB174" s="145">
        <v>1</v>
      </c>
      <c r="AC174" s="145">
        <v>1</v>
      </c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55">
        <f>G174</f>
        <v>0</v>
      </c>
      <c r="BA174" s="145"/>
      <c r="BB174" s="145"/>
      <c r="BC174" s="145"/>
      <c r="BD174" s="145"/>
      <c r="BE174" s="145"/>
      <c r="BF174" s="145"/>
      <c r="BG174" s="145"/>
      <c r="BH174" s="145"/>
      <c r="BI174" s="145"/>
      <c r="CA174" s="145">
        <v>1</v>
      </c>
      <c r="CB174" s="145">
        <v>1</v>
      </c>
      <c r="CZ174" s="108">
        <v>1</v>
      </c>
    </row>
    <row r="175" spans="1:104" ht="22.5">
      <c r="A175" s="146">
        <v>160</v>
      </c>
      <c r="B175" s="147" t="s">
        <v>386</v>
      </c>
      <c r="C175" s="148" t="s">
        <v>387</v>
      </c>
      <c r="D175" s="149" t="s">
        <v>78</v>
      </c>
      <c r="E175" s="150">
        <v>12</v>
      </c>
      <c r="F175" s="151">
        <v>0</v>
      </c>
      <c r="G175" s="152">
        <f>E175*F175</f>
        <v>0</v>
      </c>
      <c r="H175" s="153">
        <v>0.22133</v>
      </c>
      <c r="I175" s="154">
        <f>E175*H175</f>
        <v>2.6559599999999999</v>
      </c>
      <c r="J175" s="153">
        <v>0</v>
      </c>
      <c r="K175" s="154">
        <f>E175*J175</f>
        <v>0</v>
      </c>
      <c r="O175" s="145"/>
      <c r="Z175" s="145"/>
      <c r="AA175" s="145">
        <v>1</v>
      </c>
      <c r="AB175" s="145">
        <v>1</v>
      </c>
      <c r="AC175" s="145">
        <v>1</v>
      </c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55">
        <f>G175</f>
        <v>0</v>
      </c>
      <c r="BA175" s="145"/>
      <c r="BB175" s="145"/>
      <c r="BC175" s="145"/>
      <c r="BD175" s="145"/>
      <c r="BE175" s="145"/>
      <c r="BF175" s="145"/>
      <c r="BG175" s="145"/>
      <c r="BH175" s="145"/>
      <c r="BI175" s="145"/>
      <c r="CA175" s="145">
        <v>1</v>
      </c>
      <c r="CB175" s="145">
        <v>1</v>
      </c>
      <c r="CZ175" s="108">
        <v>1</v>
      </c>
    </row>
    <row r="176" spans="1:104" ht="22.5">
      <c r="A176" s="146">
        <v>161</v>
      </c>
      <c r="B176" s="147" t="s">
        <v>388</v>
      </c>
      <c r="C176" s="148" t="s">
        <v>389</v>
      </c>
      <c r="D176" s="149" t="s">
        <v>97</v>
      </c>
      <c r="E176" s="150">
        <v>1.53</v>
      </c>
      <c r="F176" s="151">
        <v>0</v>
      </c>
      <c r="G176" s="152">
        <f>E176*F176</f>
        <v>0</v>
      </c>
      <c r="H176" s="153">
        <v>2.5249999999999999</v>
      </c>
      <c r="I176" s="154">
        <f>E176*H176</f>
        <v>3.8632499999999999</v>
      </c>
      <c r="J176" s="153">
        <v>0</v>
      </c>
      <c r="K176" s="154">
        <f>E176*J176</f>
        <v>0</v>
      </c>
      <c r="O176" s="145"/>
      <c r="Z176" s="145"/>
      <c r="AA176" s="145">
        <v>1</v>
      </c>
      <c r="AB176" s="145">
        <v>1</v>
      </c>
      <c r="AC176" s="145">
        <v>1</v>
      </c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55">
        <f>G176</f>
        <v>0</v>
      </c>
      <c r="BA176" s="145"/>
      <c r="BB176" s="145"/>
      <c r="BC176" s="145"/>
      <c r="BD176" s="145"/>
      <c r="BE176" s="145"/>
      <c r="BF176" s="145"/>
      <c r="BG176" s="145"/>
      <c r="BH176" s="145"/>
      <c r="BI176" s="145"/>
      <c r="CA176" s="145">
        <v>1</v>
      </c>
      <c r="CB176" s="145">
        <v>1</v>
      </c>
      <c r="CZ176" s="108">
        <v>1</v>
      </c>
    </row>
    <row r="177" spans="1:104">
      <c r="A177" s="146">
        <v>162</v>
      </c>
      <c r="B177" s="147" t="s">
        <v>390</v>
      </c>
      <c r="C177" s="148" t="s">
        <v>391</v>
      </c>
      <c r="D177" s="149" t="s">
        <v>78</v>
      </c>
      <c r="E177" s="150">
        <v>40</v>
      </c>
      <c r="F177" s="151">
        <v>0</v>
      </c>
      <c r="G177" s="152">
        <f>E177*F177</f>
        <v>0</v>
      </c>
      <c r="H177" s="153">
        <v>0</v>
      </c>
      <c r="I177" s="154">
        <f>E177*H177</f>
        <v>0</v>
      </c>
      <c r="J177" s="153">
        <v>0</v>
      </c>
      <c r="K177" s="154">
        <f>E177*J177</f>
        <v>0</v>
      </c>
      <c r="O177" s="145"/>
      <c r="Z177" s="145"/>
      <c r="AA177" s="145">
        <v>1</v>
      </c>
      <c r="AB177" s="145">
        <v>1</v>
      </c>
      <c r="AC177" s="145">
        <v>1</v>
      </c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55">
        <f>G177</f>
        <v>0</v>
      </c>
      <c r="BA177" s="145"/>
      <c r="BB177" s="145"/>
      <c r="BC177" s="145"/>
      <c r="BD177" s="145"/>
      <c r="BE177" s="145"/>
      <c r="BF177" s="145"/>
      <c r="BG177" s="145"/>
      <c r="BH177" s="145"/>
      <c r="BI177" s="145"/>
      <c r="CA177" s="145">
        <v>1</v>
      </c>
      <c r="CB177" s="145">
        <v>1</v>
      </c>
      <c r="CZ177" s="108">
        <v>1</v>
      </c>
    </row>
    <row r="178" spans="1:104">
      <c r="A178" s="146">
        <v>163</v>
      </c>
      <c r="B178" s="147" t="s">
        <v>392</v>
      </c>
      <c r="C178" s="148" t="s">
        <v>393</v>
      </c>
      <c r="D178" s="149" t="s">
        <v>78</v>
      </c>
      <c r="E178" s="150">
        <v>312.2</v>
      </c>
      <c r="F178" s="151">
        <v>0</v>
      </c>
      <c r="G178" s="152">
        <f>E178*F178</f>
        <v>0</v>
      </c>
      <c r="H178" s="153">
        <v>6.3869999999999996E-2</v>
      </c>
      <c r="I178" s="154">
        <f>E178*H178</f>
        <v>19.940213999999997</v>
      </c>
      <c r="J178" s="153">
        <v>0</v>
      </c>
      <c r="K178" s="154">
        <f>E178*J178</f>
        <v>0</v>
      </c>
      <c r="O178" s="145"/>
      <c r="Z178" s="145"/>
      <c r="AA178" s="145">
        <v>1</v>
      </c>
      <c r="AB178" s="145">
        <v>1</v>
      </c>
      <c r="AC178" s="145">
        <v>1</v>
      </c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55">
        <f>G178</f>
        <v>0</v>
      </c>
      <c r="BA178" s="145"/>
      <c r="BB178" s="145"/>
      <c r="BC178" s="145"/>
      <c r="BD178" s="145"/>
      <c r="BE178" s="145"/>
      <c r="BF178" s="145"/>
      <c r="BG178" s="145"/>
      <c r="BH178" s="145"/>
      <c r="BI178" s="145"/>
      <c r="CA178" s="145">
        <v>1</v>
      </c>
      <c r="CB178" s="145">
        <v>1</v>
      </c>
      <c r="CZ178" s="108">
        <v>1</v>
      </c>
    </row>
    <row r="179" spans="1:104" ht="22.5">
      <c r="A179" s="146">
        <v>164</v>
      </c>
      <c r="B179" s="147" t="s">
        <v>394</v>
      </c>
      <c r="C179" s="148" t="s">
        <v>395</v>
      </c>
      <c r="D179" s="149" t="s">
        <v>78</v>
      </c>
      <c r="E179" s="150">
        <v>385.6</v>
      </c>
      <c r="F179" s="151">
        <v>0</v>
      </c>
      <c r="G179" s="152">
        <f>E179*F179</f>
        <v>0</v>
      </c>
      <c r="H179" s="153">
        <v>0</v>
      </c>
      <c r="I179" s="154">
        <f>E179*H179</f>
        <v>0</v>
      </c>
      <c r="J179" s="153"/>
      <c r="K179" s="154">
        <f>E179*J179</f>
        <v>0</v>
      </c>
      <c r="O179" s="145"/>
      <c r="Z179" s="145"/>
      <c r="AA179" s="145">
        <v>12</v>
      </c>
      <c r="AB179" s="145">
        <v>0</v>
      </c>
      <c r="AC179" s="145">
        <v>78</v>
      </c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55">
        <f>G179</f>
        <v>0</v>
      </c>
      <c r="BA179" s="145"/>
      <c r="BB179" s="145"/>
      <c r="BC179" s="145"/>
      <c r="BD179" s="145"/>
      <c r="BE179" s="145"/>
      <c r="BF179" s="145"/>
      <c r="BG179" s="145"/>
      <c r="BH179" s="145"/>
      <c r="BI179" s="145"/>
      <c r="CA179" s="145">
        <v>12</v>
      </c>
      <c r="CB179" s="145">
        <v>0</v>
      </c>
      <c r="CZ179" s="108">
        <v>1</v>
      </c>
    </row>
    <row r="180" spans="1:104">
      <c r="A180" s="157" t="s">
        <v>50</v>
      </c>
      <c r="B180" s="158" t="s">
        <v>380</v>
      </c>
      <c r="C180" s="159" t="s">
        <v>381</v>
      </c>
      <c r="D180" s="160"/>
      <c r="E180" s="161"/>
      <c r="F180" s="161"/>
      <c r="G180" s="162">
        <f>SUM(G172:G179)</f>
        <v>0</v>
      </c>
      <c r="H180" s="163"/>
      <c r="I180" s="162">
        <f>SUM(I172:I179)</f>
        <v>32.965434000000002</v>
      </c>
      <c r="J180" s="164"/>
      <c r="K180" s="162">
        <f>SUM(K172:K179)</f>
        <v>0</v>
      </c>
      <c r="O180" s="145"/>
      <c r="X180" s="165">
        <f>K180</f>
        <v>0</v>
      </c>
      <c r="Y180" s="165">
        <f>I180</f>
        <v>32.965434000000002</v>
      </c>
      <c r="Z180" s="155">
        <f>G180</f>
        <v>0</v>
      </c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66"/>
      <c r="BB180" s="166"/>
      <c r="BC180" s="166"/>
      <c r="BD180" s="166"/>
      <c r="BE180" s="166"/>
      <c r="BF180" s="166"/>
      <c r="BG180" s="145"/>
      <c r="BH180" s="145"/>
      <c r="BI180" s="145"/>
    </row>
    <row r="181" spans="1:104" ht="14.25" customHeight="1">
      <c r="A181" s="135" t="s">
        <v>46</v>
      </c>
      <c r="B181" s="136" t="s">
        <v>396</v>
      </c>
      <c r="C181" s="137" t="s">
        <v>397</v>
      </c>
      <c r="D181" s="138"/>
      <c r="E181" s="139"/>
      <c r="F181" s="139"/>
      <c r="G181" s="140"/>
      <c r="H181" s="141"/>
      <c r="I181" s="142"/>
      <c r="J181" s="143"/>
      <c r="K181" s="144"/>
      <c r="O181" s="145"/>
    </row>
    <row r="182" spans="1:104" ht="22.5">
      <c r="A182" s="146">
        <v>165</v>
      </c>
      <c r="B182" s="147" t="s">
        <v>398</v>
      </c>
      <c r="C182" s="148" t="s">
        <v>399</v>
      </c>
      <c r="D182" s="149" t="s">
        <v>170</v>
      </c>
      <c r="E182" s="150">
        <v>1718.09779961</v>
      </c>
      <c r="F182" s="151">
        <v>0</v>
      </c>
      <c r="G182" s="152">
        <f>E182*F182</f>
        <v>0</v>
      </c>
      <c r="H182" s="153">
        <v>0</v>
      </c>
      <c r="I182" s="154">
        <f>E182*H182</f>
        <v>0</v>
      </c>
      <c r="J182" s="153"/>
      <c r="K182" s="154">
        <f>E182*J182</f>
        <v>0</v>
      </c>
      <c r="O182" s="145"/>
      <c r="Z182" s="145"/>
      <c r="AA182" s="145">
        <v>7</v>
      </c>
      <c r="AB182" s="145">
        <v>1</v>
      </c>
      <c r="AC182" s="145">
        <v>2</v>
      </c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55">
        <f>G182</f>
        <v>0</v>
      </c>
      <c r="BA182" s="145"/>
      <c r="BB182" s="145"/>
      <c r="BC182" s="145"/>
      <c r="BD182" s="145"/>
      <c r="BE182" s="145"/>
      <c r="BF182" s="145"/>
      <c r="BG182" s="145"/>
      <c r="BH182" s="145"/>
      <c r="BI182" s="145"/>
      <c r="CA182" s="145">
        <v>7</v>
      </c>
      <c r="CB182" s="145">
        <v>1</v>
      </c>
      <c r="CZ182" s="108">
        <v>1</v>
      </c>
    </row>
    <row r="183" spans="1:104">
      <c r="A183" s="157" t="s">
        <v>50</v>
      </c>
      <c r="B183" s="158" t="s">
        <v>396</v>
      </c>
      <c r="C183" s="159" t="s">
        <v>397</v>
      </c>
      <c r="D183" s="160"/>
      <c r="E183" s="161"/>
      <c r="F183" s="161"/>
      <c r="G183" s="162">
        <f>SUM(G181:G182)</f>
        <v>0</v>
      </c>
      <c r="H183" s="163"/>
      <c r="I183" s="162">
        <f>SUM(I181:I182)</f>
        <v>0</v>
      </c>
      <c r="J183" s="164"/>
      <c r="K183" s="162">
        <f>SUM(K181:K182)</f>
        <v>0</v>
      </c>
      <c r="O183" s="145"/>
      <c r="X183" s="165">
        <f>K183</f>
        <v>0</v>
      </c>
      <c r="Y183" s="165">
        <f>I183</f>
        <v>0</v>
      </c>
      <c r="Z183" s="155">
        <f>G183</f>
        <v>0</v>
      </c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66"/>
      <c r="BB183" s="166"/>
      <c r="BC183" s="166"/>
      <c r="BD183" s="166"/>
      <c r="BE183" s="166"/>
      <c r="BF183" s="166"/>
      <c r="BG183" s="145"/>
      <c r="BH183" s="145"/>
      <c r="BI183" s="145"/>
    </row>
    <row r="184" spans="1:104" ht="14.25" customHeight="1">
      <c r="A184" s="135" t="s">
        <v>46</v>
      </c>
      <c r="B184" s="136" t="s">
        <v>400</v>
      </c>
      <c r="C184" s="137" t="s">
        <v>401</v>
      </c>
      <c r="D184" s="138"/>
      <c r="E184" s="139"/>
      <c r="F184" s="139"/>
      <c r="G184" s="140"/>
      <c r="H184" s="141"/>
      <c r="I184" s="142"/>
      <c r="J184" s="143"/>
      <c r="K184" s="144"/>
      <c r="O184" s="145"/>
    </row>
    <row r="185" spans="1:104" ht="22.5">
      <c r="A185" s="146">
        <v>166</v>
      </c>
      <c r="B185" s="147" t="s">
        <v>402</v>
      </c>
      <c r="C185" s="148" t="s">
        <v>403</v>
      </c>
      <c r="D185" s="149" t="s">
        <v>244</v>
      </c>
      <c r="E185" s="150">
        <v>2</v>
      </c>
      <c r="F185" s="151">
        <v>0</v>
      </c>
      <c r="G185" s="152">
        <f>E185*F185</f>
        <v>0</v>
      </c>
      <c r="H185" s="153">
        <v>0</v>
      </c>
      <c r="I185" s="154">
        <f>E185*H185</f>
        <v>0</v>
      </c>
      <c r="J185" s="153"/>
      <c r="K185" s="154">
        <f>E185*J185</f>
        <v>0</v>
      </c>
      <c r="O185" s="145"/>
      <c r="Z185" s="145"/>
      <c r="AA185" s="145">
        <v>12</v>
      </c>
      <c r="AB185" s="145">
        <v>0</v>
      </c>
      <c r="AC185" s="145">
        <v>139</v>
      </c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55">
        <f>G185</f>
        <v>0</v>
      </c>
      <c r="BA185" s="145"/>
      <c r="BB185" s="145"/>
      <c r="BC185" s="145"/>
      <c r="BD185" s="145"/>
      <c r="BE185" s="145"/>
      <c r="BF185" s="145"/>
      <c r="BG185" s="145"/>
      <c r="BH185" s="145"/>
      <c r="BI185" s="145"/>
      <c r="CA185" s="145">
        <v>12</v>
      </c>
      <c r="CB185" s="145">
        <v>0</v>
      </c>
      <c r="CZ185" s="108">
        <v>2</v>
      </c>
    </row>
    <row r="186" spans="1:104" ht="22.5">
      <c r="A186" s="146">
        <v>167</v>
      </c>
      <c r="B186" s="147" t="s">
        <v>404</v>
      </c>
      <c r="C186" s="148" t="s">
        <v>405</v>
      </c>
      <c r="D186" s="149" t="s">
        <v>78</v>
      </c>
      <c r="E186" s="150">
        <v>4</v>
      </c>
      <c r="F186" s="151">
        <v>0</v>
      </c>
      <c r="G186" s="152">
        <f>E186*F186</f>
        <v>0</v>
      </c>
      <c r="H186" s="153">
        <v>0</v>
      </c>
      <c r="I186" s="154">
        <f>E186*H186</f>
        <v>0</v>
      </c>
      <c r="J186" s="153"/>
      <c r="K186" s="154">
        <f>E186*J186</f>
        <v>0</v>
      </c>
      <c r="O186" s="145"/>
      <c r="Z186" s="145"/>
      <c r="AA186" s="145">
        <v>12</v>
      </c>
      <c r="AB186" s="145">
        <v>0</v>
      </c>
      <c r="AC186" s="145">
        <v>170</v>
      </c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55">
        <f>G186</f>
        <v>0</v>
      </c>
      <c r="BA186" s="145"/>
      <c r="BB186" s="145"/>
      <c r="BC186" s="145"/>
      <c r="BD186" s="145"/>
      <c r="BE186" s="145"/>
      <c r="BF186" s="145"/>
      <c r="BG186" s="145"/>
      <c r="BH186" s="145"/>
      <c r="BI186" s="145"/>
      <c r="CA186" s="145">
        <v>12</v>
      </c>
      <c r="CB186" s="145">
        <v>0</v>
      </c>
      <c r="CZ186" s="108">
        <v>2</v>
      </c>
    </row>
    <row r="187" spans="1:104">
      <c r="A187" s="157" t="s">
        <v>50</v>
      </c>
      <c r="B187" s="158" t="s">
        <v>400</v>
      </c>
      <c r="C187" s="159" t="s">
        <v>401</v>
      </c>
      <c r="D187" s="160"/>
      <c r="E187" s="161"/>
      <c r="F187" s="161"/>
      <c r="G187" s="162">
        <f>SUM(G184:G186)</f>
        <v>0</v>
      </c>
      <c r="H187" s="163"/>
      <c r="I187" s="162">
        <f>SUM(I184:I186)</f>
        <v>0</v>
      </c>
      <c r="J187" s="164"/>
      <c r="K187" s="162">
        <f>SUM(K184:K186)</f>
        <v>0</v>
      </c>
      <c r="O187" s="145"/>
      <c r="X187" s="165">
        <f>K187</f>
        <v>0</v>
      </c>
      <c r="Y187" s="165">
        <f>I187</f>
        <v>0</v>
      </c>
      <c r="Z187" s="155">
        <f>G187</f>
        <v>0</v>
      </c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66"/>
      <c r="BB187" s="166"/>
      <c r="BC187" s="166"/>
      <c r="BD187" s="166"/>
      <c r="BE187" s="166"/>
      <c r="BF187" s="166"/>
      <c r="BG187" s="145"/>
      <c r="BH187" s="145"/>
      <c r="BI187" s="145"/>
    </row>
    <row r="188" spans="1:104" ht="14.25" customHeight="1">
      <c r="A188" s="135" t="s">
        <v>46</v>
      </c>
      <c r="B188" s="136" t="s">
        <v>406</v>
      </c>
      <c r="C188" s="137" t="s">
        <v>407</v>
      </c>
      <c r="D188" s="138"/>
      <c r="E188" s="139"/>
      <c r="F188" s="139"/>
      <c r="G188" s="140"/>
      <c r="H188" s="141"/>
      <c r="I188" s="142"/>
      <c r="J188" s="143"/>
      <c r="K188" s="144"/>
      <c r="O188" s="145"/>
    </row>
    <row r="189" spans="1:104">
      <c r="A189" s="146">
        <v>168</v>
      </c>
      <c r="B189" s="147" t="s">
        <v>408</v>
      </c>
      <c r="C189" s="148" t="s">
        <v>409</v>
      </c>
      <c r="D189" s="149" t="s">
        <v>170</v>
      </c>
      <c r="E189" s="150">
        <v>306.27719999999999</v>
      </c>
      <c r="F189" s="151">
        <v>0</v>
      </c>
      <c r="G189" s="152">
        <f>E189*F189</f>
        <v>0</v>
      </c>
      <c r="H189" s="153">
        <v>0</v>
      </c>
      <c r="I189" s="154">
        <f>E189*H189</f>
        <v>0</v>
      </c>
      <c r="J189" s="153">
        <v>0</v>
      </c>
      <c r="K189" s="154">
        <f>E189*J189</f>
        <v>0</v>
      </c>
      <c r="O189" s="145"/>
      <c r="Z189" s="145"/>
      <c r="AA189" s="145">
        <v>1</v>
      </c>
      <c r="AB189" s="145">
        <v>10</v>
      </c>
      <c r="AC189" s="145">
        <v>10</v>
      </c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55">
        <f>G189</f>
        <v>0</v>
      </c>
      <c r="BA189" s="145"/>
      <c r="BB189" s="145"/>
      <c r="BC189" s="145"/>
      <c r="BD189" s="145"/>
      <c r="BE189" s="145"/>
      <c r="BF189" s="145"/>
      <c r="BG189" s="145"/>
      <c r="BH189" s="145"/>
      <c r="BI189" s="145"/>
      <c r="CA189" s="145">
        <v>1</v>
      </c>
      <c r="CB189" s="145">
        <v>10</v>
      </c>
      <c r="CZ189" s="108">
        <v>1</v>
      </c>
    </row>
    <row r="190" spans="1:104" ht="22.5">
      <c r="A190" s="146">
        <v>169</v>
      </c>
      <c r="B190" s="147" t="s">
        <v>410</v>
      </c>
      <c r="C190" s="148" t="s">
        <v>411</v>
      </c>
      <c r="D190" s="149" t="s">
        <v>170</v>
      </c>
      <c r="E190" s="150">
        <v>306.27722499999999</v>
      </c>
      <c r="F190" s="151">
        <v>0</v>
      </c>
      <c r="G190" s="152">
        <f>E190*F190</f>
        <v>0</v>
      </c>
      <c r="H190" s="153">
        <v>0</v>
      </c>
      <c r="I190" s="154">
        <f>E190*H190</f>
        <v>0</v>
      </c>
      <c r="J190" s="153"/>
      <c r="K190" s="154">
        <f>E190*J190</f>
        <v>0</v>
      </c>
      <c r="O190" s="145"/>
      <c r="Z190" s="145"/>
      <c r="AA190" s="145">
        <v>8</v>
      </c>
      <c r="AB190" s="145">
        <v>0</v>
      </c>
      <c r="AC190" s="145">
        <v>3</v>
      </c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55">
        <f>G190</f>
        <v>0</v>
      </c>
      <c r="BA190" s="145"/>
      <c r="BB190" s="145"/>
      <c r="BC190" s="145"/>
      <c r="BD190" s="145"/>
      <c r="BE190" s="145"/>
      <c r="BF190" s="145"/>
      <c r="BG190" s="145"/>
      <c r="BH190" s="145"/>
      <c r="BI190" s="145"/>
      <c r="CA190" s="145">
        <v>8</v>
      </c>
      <c r="CB190" s="145">
        <v>0</v>
      </c>
      <c r="CZ190" s="108">
        <v>1</v>
      </c>
    </row>
    <row r="191" spans="1:104" ht="22.5">
      <c r="A191" s="146">
        <v>170</v>
      </c>
      <c r="B191" s="147" t="s">
        <v>412</v>
      </c>
      <c r="C191" s="148" t="s">
        <v>413</v>
      </c>
      <c r="D191" s="149" t="s">
        <v>170</v>
      </c>
      <c r="E191" s="150">
        <v>2756.4950250000002</v>
      </c>
      <c r="F191" s="151">
        <v>0</v>
      </c>
      <c r="G191" s="152">
        <f>E191*F191</f>
        <v>0</v>
      </c>
      <c r="H191" s="153">
        <v>0</v>
      </c>
      <c r="I191" s="154">
        <f>E191*H191</f>
        <v>0</v>
      </c>
      <c r="J191" s="153"/>
      <c r="K191" s="154">
        <f>E191*J191</f>
        <v>0</v>
      </c>
      <c r="O191" s="145"/>
      <c r="Z191" s="145"/>
      <c r="AA191" s="145">
        <v>8</v>
      </c>
      <c r="AB191" s="145">
        <v>0</v>
      </c>
      <c r="AC191" s="145">
        <v>3</v>
      </c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55">
        <f>G191</f>
        <v>0</v>
      </c>
      <c r="BA191" s="145"/>
      <c r="BB191" s="145"/>
      <c r="BC191" s="145"/>
      <c r="BD191" s="145"/>
      <c r="BE191" s="145"/>
      <c r="BF191" s="145"/>
      <c r="BG191" s="145"/>
      <c r="BH191" s="145"/>
      <c r="BI191" s="145"/>
      <c r="CA191" s="145">
        <v>8</v>
      </c>
      <c r="CB191" s="145">
        <v>0</v>
      </c>
      <c r="CZ191" s="108">
        <v>1</v>
      </c>
    </row>
    <row r="192" spans="1:104">
      <c r="A192" s="146">
        <v>171</v>
      </c>
      <c r="B192" s="147" t="s">
        <v>414</v>
      </c>
      <c r="C192" s="148" t="s">
        <v>415</v>
      </c>
      <c r="D192" s="149" t="s">
        <v>170</v>
      </c>
      <c r="E192" s="150">
        <v>306.27722499999999</v>
      </c>
      <c r="F192" s="151">
        <v>0</v>
      </c>
      <c r="G192" s="152">
        <f>E192*F192</f>
        <v>0</v>
      </c>
      <c r="H192" s="153">
        <v>0</v>
      </c>
      <c r="I192" s="154">
        <f>E192*H192</f>
        <v>0</v>
      </c>
      <c r="J192" s="153"/>
      <c r="K192" s="154">
        <f>E192*J192</f>
        <v>0</v>
      </c>
      <c r="O192" s="145"/>
      <c r="Z192" s="145"/>
      <c r="AA192" s="145">
        <v>8</v>
      </c>
      <c r="AB192" s="145">
        <v>0</v>
      </c>
      <c r="AC192" s="145">
        <v>3</v>
      </c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55">
        <f>G192</f>
        <v>0</v>
      </c>
      <c r="BA192" s="145"/>
      <c r="BB192" s="145"/>
      <c r="BC192" s="145"/>
      <c r="BD192" s="145"/>
      <c r="BE192" s="145"/>
      <c r="BF192" s="145"/>
      <c r="BG192" s="145"/>
      <c r="BH192" s="145"/>
      <c r="BI192" s="145"/>
      <c r="CA192" s="145">
        <v>8</v>
      </c>
      <c r="CB192" s="145">
        <v>0</v>
      </c>
      <c r="CZ192" s="108">
        <v>1</v>
      </c>
    </row>
    <row r="193" spans="1:61">
      <c r="A193" s="157" t="s">
        <v>50</v>
      </c>
      <c r="B193" s="158" t="s">
        <v>406</v>
      </c>
      <c r="C193" s="159" t="s">
        <v>407</v>
      </c>
      <c r="D193" s="160"/>
      <c r="E193" s="161"/>
      <c r="F193" s="161"/>
      <c r="G193" s="162">
        <f>SUM(G188:G192)</f>
        <v>0</v>
      </c>
      <c r="H193" s="163"/>
      <c r="I193" s="162">
        <f>SUM(I188:I192)</f>
        <v>0</v>
      </c>
      <c r="J193" s="164"/>
      <c r="K193" s="162">
        <f>SUM(K188:K192)</f>
        <v>0</v>
      </c>
      <c r="O193" s="145"/>
      <c r="X193" s="165">
        <f>K193</f>
        <v>0</v>
      </c>
      <c r="Y193" s="165">
        <f>I193</f>
        <v>0</v>
      </c>
      <c r="Z193" s="155">
        <f>G193</f>
        <v>0</v>
      </c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66"/>
      <c r="BB193" s="166"/>
      <c r="BC193" s="166"/>
      <c r="BD193" s="166"/>
      <c r="BE193" s="166"/>
      <c r="BF193" s="166"/>
      <c r="BG193" s="145"/>
      <c r="BH193" s="145"/>
      <c r="BI193" s="145"/>
    </row>
    <row r="194" spans="1:61">
      <c r="A194" s="167" t="s">
        <v>29</v>
      </c>
      <c r="B194" s="168" t="s">
        <v>51</v>
      </c>
      <c r="C194" s="169"/>
      <c r="D194" s="170"/>
      <c r="E194" s="171"/>
      <c r="F194" s="171"/>
      <c r="G194" s="172">
        <f>SUM(Z7:Z194)</f>
        <v>0</v>
      </c>
      <c r="H194" s="173"/>
      <c r="I194" s="172">
        <f>SUM(Y7:Y194)</f>
        <v>1718.0977996099998</v>
      </c>
      <c r="J194" s="173"/>
      <c r="K194" s="172">
        <f>SUM(X7:X194)</f>
        <v>-306.23942500000004</v>
      </c>
      <c r="O194" s="145"/>
      <c r="BA194" s="174"/>
      <c r="BB194" s="174"/>
      <c r="BC194" s="174"/>
      <c r="BD194" s="174"/>
      <c r="BE194" s="174"/>
      <c r="BF194" s="174"/>
    </row>
    <row r="195" spans="1:61">
      <c r="E195" s="108"/>
    </row>
    <row r="196" spans="1:61">
      <c r="A196" s="175" t="s">
        <v>31</v>
      </c>
      <c r="E196" s="108"/>
    </row>
    <row r="197" spans="1:61" ht="117.75" customHeight="1">
      <c r="A197" s="176"/>
      <c r="B197" s="177"/>
      <c r="C197" s="177"/>
      <c r="D197" s="177"/>
      <c r="E197" s="177"/>
      <c r="F197" s="177"/>
      <c r="G197" s="178"/>
    </row>
    <row r="198" spans="1:61">
      <c r="E198" s="108"/>
    </row>
    <row r="199" spans="1:61">
      <c r="E199" s="108"/>
    </row>
    <row r="200" spans="1:61">
      <c r="E200" s="108"/>
    </row>
    <row r="201" spans="1:61">
      <c r="E201" s="108"/>
    </row>
    <row r="202" spans="1:61">
      <c r="E202" s="108"/>
    </row>
    <row r="203" spans="1:61">
      <c r="E203" s="108"/>
    </row>
    <row r="204" spans="1:61">
      <c r="E204" s="108"/>
    </row>
    <row r="205" spans="1:61">
      <c r="E205" s="108"/>
    </row>
    <row r="206" spans="1:61">
      <c r="E206" s="108"/>
    </row>
    <row r="207" spans="1:61">
      <c r="E207" s="108"/>
    </row>
    <row r="208" spans="1:61">
      <c r="E208" s="108"/>
    </row>
    <row r="209" spans="1:7">
      <c r="E209" s="108"/>
    </row>
    <row r="210" spans="1:7">
      <c r="E210" s="108"/>
    </row>
    <row r="211" spans="1:7">
      <c r="E211" s="108"/>
    </row>
    <row r="212" spans="1:7">
      <c r="E212" s="108"/>
    </row>
    <row r="213" spans="1:7">
      <c r="E213" s="108"/>
    </row>
    <row r="214" spans="1:7">
      <c r="E214" s="108"/>
    </row>
    <row r="215" spans="1:7">
      <c r="E215" s="108"/>
    </row>
    <row r="216" spans="1:7">
      <c r="E216" s="108"/>
    </row>
    <row r="217" spans="1:7">
      <c r="E217" s="108"/>
    </row>
    <row r="218" spans="1:7">
      <c r="A218" s="156"/>
      <c r="B218" s="156"/>
      <c r="C218" s="156"/>
      <c r="D218" s="156"/>
      <c r="E218" s="156"/>
      <c r="F218" s="156"/>
      <c r="G218" s="156"/>
    </row>
    <row r="219" spans="1:7">
      <c r="A219" s="156"/>
      <c r="B219" s="156"/>
      <c r="C219" s="156"/>
      <c r="D219" s="156"/>
      <c r="E219" s="156"/>
      <c r="F219" s="156"/>
      <c r="G219" s="156"/>
    </row>
    <row r="220" spans="1:7">
      <c r="A220" s="156"/>
      <c r="B220" s="156"/>
      <c r="C220" s="156"/>
      <c r="D220" s="156"/>
      <c r="E220" s="156"/>
      <c r="F220" s="156"/>
      <c r="G220" s="156"/>
    </row>
    <row r="221" spans="1:7">
      <c r="A221" s="156"/>
      <c r="B221" s="156"/>
      <c r="C221" s="156"/>
      <c r="D221" s="156"/>
      <c r="E221" s="156"/>
      <c r="F221" s="156"/>
      <c r="G221" s="156"/>
    </row>
    <row r="222" spans="1:7">
      <c r="E222" s="108"/>
    </row>
    <row r="223" spans="1:7">
      <c r="E223" s="108"/>
    </row>
    <row r="224" spans="1:7">
      <c r="E224" s="108"/>
    </row>
    <row r="225" spans="5:5">
      <c r="E225" s="108"/>
    </row>
    <row r="226" spans="5:5">
      <c r="E226" s="108"/>
    </row>
    <row r="227" spans="5:5">
      <c r="E227" s="108"/>
    </row>
    <row r="228" spans="5:5">
      <c r="E228" s="108"/>
    </row>
    <row r="229" spans="5:5">
      <c r="E229" s="108"/>
    </row>
    <row r="230" spans="5:5">
      <c r="E230" s="108"/>
    </row>
    <row r="231" spans="5:5">
      <c r="E231" s="108"/>
    </row>
    <row r="232" spans="5:5">
      <c r="E232" s="108"/>
    </row>
    <row r="233" spans="5:5">
      <c r="E233" s="108"/>
    </row>
    <row r="234" spans="5:5">
      <c r="E234" s="108"/>
    </row>
    <row r="235" spans="5:5">
      <c r="E235" s="108"/>
    </row>
    <row r="236" spans="5:5">
      <c r="E236" s="108"/>
    </row>
    <row r="237" spans="5:5">
      <c r="E237" s="108"/>
    </row>
    <row r="238" spans="5:5">
      <c r="E238" s="108"/>
    </row>
    <row r="239" spans="5:5">
      <c r="E239" s="108"/>
    </row>
    <row r="240" spans="5:5">
      <c r="E240" s="108"/>
    </row>
    <row r="241" spans="1:7">
      <c r="E241" s="108"/>
    </row>
    <row r="242" spans="1:7">
      <c r="E242" s="108"/>
    </row>
    <row r="243" spans="1:7">
      <c r="E243" s="108"/>
    </row>
    <row r="244" spans="1:7">
      <c r="E244" s="108"/>
    </row>
    <row r="245" spans="1:7">
      <c r="E245" s="108"/>
    </row>
    <row r="246" spans="1:7">
      <c r="E246" s="108"/>
    </row>
    <row r="247" spans="1:7">
      <c r="E247" s="108"/>
    </row>
    <row r="248" spans="1:7">
      <c r="E248" s="108"/>
    </row>
    <row r="249" spans="1:7">
      <c r="E249" s="108"/>
    </row>
    <row r="250" spans="1:7">
      <c r="E250" s="108"/>
    </row>
    <row r="251" spans="1:7">
      <c r="E251" s="108"/>
    </row>
    <row r="252" spans="1:7">
      <c r="E252" s="108"/>
    </row>
    <row r="253" spans="1:7">
      <c r="A253" s="179"/>
      <c r="B253" s="179"/>
    </row>
    <row r="254" spans="1:7">
      <c r="A254" s="156"/>
      <c r="B254" s="156"/>
      <c r="C254" s="180"/>
      <c r="D254" s="180"/>
      <c r="E254" s="181"/>
      <c r="F254" s="180"/>
      <c r="G254" s="182"/>
    </row>
    <row r="255" spans="1:7">
      <c r="A255" s="183"/>
      <c r="B255" s="183"/>
      <c r="C255" s="156"/>
      <c r="D255" s="156"/>
      <c r="E255" s="184"/>
      <c r="F255" s="156"/>
      <c r="G255" s="156"/>
    </row>
    <row r="256" spans="1:7">
      <c r="A256" s="156"/>
      <c r="B256" s="156"/>
      <c r="C256" s="156"/>
      <c r="D256" s="156"/>
      <c r="E256" s="184"/>
      <c r="F256" s="156"/>
      <c r="G256" s="156"/>
    </row>
    <row r="257" spans="1:7">
      <c r="A257" s="156"/>
      <c r="B257" s="156"/>
      <c r="C257" s="156"/>
      <c r="D257" s="156"/>
      <c r="E257" s="184"/>
      <c r="F257" s="156"/>
      <c r="G257" s="156"/>
    </row>
    <row r="258" spans="1:7">
      <c r="A258" s="156"/>
      <c r="B258" s="156"/>
      <c r="C258" s="156"/>
      <c r="D258" s="156"/>
      <c r="E258" s="184"/>
      <c r="F258" s="156"/>
      <c r="G258" s="156"/>
    </row>
    <row r="259" spans="1:7">
      <c r="A259" s="156"/>
      <c r="B259" s="156"/>
      <c r="C259" s="156"/>
      <c r="D259" s="156"/>
      <c r="E259" s="184"/>
      <c r="F259" s="156"/>
      <c r="G259" s="156"/>
    </row>
    <row r="260" spans="1:7">
      <c r="A260" s="156"/>
      <c r="B260" s="156"/>
      <c r="C260" s="156"/>
      <c r="D260" s="156"/>
      <c r="E260" s="184"/>
      <c r="F260" s="156"/>
      <c r="G260" s="156"/>
    </row>
    <row r="261" spans="1:7">
      <c r="A261" s="156"/>
      <c r="B261" s="156"/>
      <c r="C261" s="156"/>
      <c r="D261" s="156"/>
      <c r="E261" s="184"/>
      <c r="F261" s="156"/>
      <c r="G261" s="156"/>
    </row>
    <row r="262" spans="1:7">
      <c r="A262" s="156"/>
      <c r="B262" s="156"/>
      <c r="C262" s="156"/>
      <c r="D262" s="156"/>
      <c r="E262" s="184"/>
      <c r="F262" s="156"/>
      <c r="G262" s="156"/>
    </row>
    <row r="263" spans="1:7">
      <c r="A263" s="156"/>
      <c r="B263" s="156"/>
      <c r="C263" s="156"/>
      <c r="D263" s="156"/>
      <c r="E263" s="184"/>
      <c r="F263" s="156"/>
      <c r="G263" s="156"/>
    </row>
    <row r="264" spans="1:7">
      <c r="A264" s="156"/>
      <c r="B264" s="156"/>
      <c r="C264" s="156"/>
      <c r="D264" s="156"/>
      <c r="E264" s="184"/>
      <c r="F264" s="156"/>
      <c r="G264" s="156"/>
    </row>
    <row r="265" spans="1:7">
      <c r="A265" s="156"/>
      <c r="B265" s="156"/>
      <c r="C265" s="156"/>
      <c r="D265" s="156"/>
      <c r="E265" s="184"/>
      <c r="F265" s="156"/>
      <c r="G265" s="156"/>
    </row>
    <row r="266" spans="1:7">
      <c r="A266" s="156"/>
      <c r="B266" s="156"/>
      <c r="C266" s="156"/>
      <c r="D266" s="156"/>
      <c r="E266" s="184"/>
      <c r="F266" s="156"/>
      <c r="G266" s="156"/>
    </row>
    <row r="267" spans="1:7">
      <c r="A267" s="156"/>
      <c r="B267" s="156"/>
      <c r="C267" s="156"/>
      <c r="D267" s="156"/>
      <c r="E267" s="184"/>
      <c r="F267" s="156"/>
      <c r="G267" s="156"/>
    </row>
  </sheetData>
  <sheetProtection password="C7B2" sheet="1"/>
  <mergeCells count="2">
    <mergeCell ref="A1:G1"/>
    <mergeCell ref="A197:G197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/>
  <dimension ref="A1:CZ202"/>
  <sheetViews>
    <sheetView showGridLines="0" showZeros="0" topLeftCell="A19" zoomScale="75" zoomScaleNormal="100" workbookViewId="0">
      <selection activeCell="J1" sqref="J1:J65536 K1:K65536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hidden="1" customWidth="1"/>
    <col min="9" max="9" width="9.7109375" style="108" hidden="1" customWidth="1"/>
    <col min="10" max="10" width="11.28515625" style="108" hidden="1" customWidth="1"/>
    <col min="11" max="11" width="10.42578125" style="108" hidden="1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587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419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420</v>
      </c>
      <c r="C8" s="148" t="s">
        <v>421</v>
      </c>
      <c r="D8" s="149" t="s">
        <v>244</v>
      </c>
      <c r="E8" s="150">
        <v>3</v>
      </c>
      <c r="F8" s="151">
        <v>0</v>
      </c>
      <c r="G8" s="152">
        <f>E8*F8</f>
        <v>0</v>
      </c>
      <c r="H8" s="153">
        <v>5.0000000000000002E-5</v>
      </c>
      <c r="I8" s="154">
        <f>E8*H8</f>
        <v>1.5000000000000001E-4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 ht="22.5">
      <c r="A9" s="146">
        <v>2</v>
      </c>
      <c r="B9" s="147" t="s">
        <v>83</v>
      </c>
      <c r="C9" s="148" t="s">
        <v>84</v>
      </c>
      <c r="D9" s="149" t="s">
        <v>85</v>
      </c>
      <c r="E9" s="150">
        <v>160</v>
      </c>
      <c r="F9" s="151">
        <v>0</v>
      </c>
      <c r="G9" s="152">
        <f>E9*F9</f>
        <v>0</v>
      </c>
      <c r="H9" s="153">
        <v>4.0000000000000003E-5</v>
      </c>
      <c r="I9" s="154">
        <f>E9*H9</f>
        <v>6.4000000000000003E-3</v>
      </c>
      <c r="J9" s="153">
        <v>0</v>
      </c>
      <c r="K9" s="154">
        <f>E9*J9</f>
        <v>0</v>
      </c>
      <c r="O9" s="145"/>
      <c r="Z9" s="145"/>
      <c r="AA9" s="145">
        <v>1</v>
      </c>
      <c r="AB9" s="145">
        <v>1</v>
      </c>
      <c r="AC9" s="145">
        <v>1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55">
        <f>G9</f>
        <v>0</v>
      </c>
      <c r="BA9" s="145"/>
      <c r="BB9" s="145"/>
      <c r="BC9" s="145"/>
      <c r="BD9" s="145"/>
      <c r="BE9" s="145"/>
      <c r="BF9" s="145"/>
      <c r="BG9" s="145"/>
      <c r="BH9" s="145"/>
      <c r="BI9" s="145"/>
      <c r="CA9" s="145">
        <v>1</v>
      </c>
      <c r="CB9" s="145">
        <v>1</v>
      </c>
      <c r="CZ9" s="108">
        <v>1</v>
      </c>
    </row>
    <row r="10" spans="1:104" ht="22.5">
      <c r="A10" s="146">
        <v>3</v>
      </c>
      <c r="B10" s="147" t="s">
        <v>422</v>
      </c>
      <c r="C10" s="148" t="s">
        <v>423</v>
      </c>
      <c r="D10" s="149" t="s">
        <v>88</v>
      </c>
      <c r="E10" s="150">
        <v>28</v>
      </c>
      <c r="F10" s="151">
        <v>0</v>
      </c>
      <c r="G10" s="152">
        <f>E10*F10</f>
        <v>0</v>
      </c>
      <c r="H10" s="153">
        <v>0</v>
      </c>
      <c r="I10" s="154">
        <f>E10*H10</f>
        <v>0</v>
      </c>
      <c r="J10" s="153">
        <v>0</v>
      </c>
      <c r="K10" s="154">
        <f>E10*J10</f>
        <v>0</v>
      </c>
      <c r="O10" s="145"/>
      <c r="Z10" s="145"/>
      <c r="AA10" s="145">
        <v>1</v>
      </c>
      <c r="AB10" s="145">
        <v>1</v>
      </c>
      <c r="AC10" s="145">
        <v>1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55">
        <f>G10</f>
        <v>0</v>
      </c>
      <c r="BA10" s="145"/>
      <c r="BB10" s="145"/>
      <c r="BC10" s="145"/>
      <c r="BD10" s="145"/>
      <c r="BE10" s="145"/>
      <c r="BF10" s="145"/>
      <c r="BG10" s="145"/>
      <c r="BH10" s="145"/>
      <c r="BI10" s="145"/>
      <c r="CA10" s="145">
        <v>1</v>
      </c>
      <c r="CB10" s="145">
        <v>1</v>
      </c>
      <c r="CZ10" s="108">
        <v>1</v>
      </c>
    </row>
    <row r="11" spans="1:104">
      <c r="A11" s="146">
        <v>4</v>
      </c>
      <c r="B11" s="147" t="s">
        <v>424</v>
      </c>
      <c r="C11" s="148" t="s">
        <v>425</v>
      </c>
      <c r="D11" s="149" t="s">
        <v>97</v>
      </c>
      <c r="E11" s="150">
        <v>30.05</v>
      </c>
      <c r="F11" s="151">
        <v>0</v>
      </c>
      <c r="G11" s="152">
        <f>E11*F11</f>
        <v>0</v>
      </c>
      <c r="H11" s="153">
        <v>0</v>
      </c>
      <c r="I11" s="154">
        <f>E11*H11</f>
        <v>0</v>
      </c>
      <c r="J11" s="153">
        <v>0</v>
      </c>
      <c r="K11" s="154">
        <f>E11*J11</f>
        <v>0</v>
      </c>
      <c r="O11" s="145"/>
      <c r="Z11" s="145"/>
      <c r="AA11" s="145">
        <v>1</v>
      </c>
      <c r="AB11" s="145">
        <v>1</v>
      </c>
      <c r="AC11" s="145">
        <v>1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55">
        <f>G11</f>
        <v>0</v>
      </c>
      <c r="BA11" s="145"/>
      <c r="BB11" s="145"/>
      <c r="BC11" s="145"/>
      <c r="BD11" s="145"/>
      <c r="BE11" s="145"/>
      <c r="BF11" s="145"/>
      <c r="BG11" s="145"/>
      <c r="BH11" s="145"/>
      <c r="BI11" s="145"/>
      <c r="CA11" s="145">
        <v>1</v>
      </c>
      <c r="CB11" s="145">
        <v>1</v>
      </c>
      <c r="CZ11" s="108">
        <v>1</v>
      </c>
    </row>
    <row r="12" spans="1:104">
      <c r="A12" s="146">
        <v>5</v>
      </c>
      <c r="B12" s="147" t="s">
        <v>426</v>
      </c>
      <c r="C12" s="148" t="s">
        <v>427</v>
      </c>
      <c r="D12" s="149" t="s">
        <v>97</v>
      </c>
      <c r="E12" s="150">
        <v>8.1143999999999998</v>
      </c>
      <c r="F12" s="151">
        <v>0</v>
      </c>
      <c r="G12" s="152">
        <f>E12*F12</f>
        <v>0</v>
      </c>
      <c r="H12" s="153">
        <v>0</v>
      </c>
      <c r="I12" s="154">
        <f>E12*H12</f>
        <v>0</v>
      </c>
      <c r="J12" s="153">
        <v>0</v>
      </c>
      <c r="K12" s="154">
        <f>E12*J12</f>
        <v>0</v>
      </c>
      <c r="O12" s="145"/>
      <c r="Z12" s="145"/>
      <c r="AA12" s="145">
        <v>1</v>
      </c>
      <c r="AB12" s="145">
        <v>1</v>
      </c>
      <c r="AC12" s="145">
        <v>1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55">
        <f>G12</f>
        <v>0</v>
      </c>
      <c r="BA12" s="145"/>
      <c r="BB12" s="145"/>
      <c r="BC12" s="145"/>
      <c r="BD12" s="145"/>
      <c r="BE12" s="145"/>
      <c r="BF12" s="145"/>
      <c r="BG12" s="145"/>
      <c r="BH12" s="145"/>
      <c r="BI12" s="145"/>
      <c r="CA12" s="145">
        <v>1</v>
      </c>
      <c r="CB12" s="145">
        <v>1</v>
      </c>
      <c r="CZ12" s="108">
        <v>1</v>
      </c>
    </row>
    <row r="13" spans="1:104">
      <c r="A13" s="146">
        <v>6</v>
      </c>
      <c r="B13" s="147" t="s">
        <v>428</v>
      </c>
      <c r="C13" s="148" t="s">
        <v>429</v>
      </c>
      <c r="D13" s="149" t="s">
        <v>97</v>
      </c>
      <c r="E13" s="150">
        <v>3.024</v>
      </c>
      <c r="F13" s="151">
        <v>0</v>
      </c>
      <c r="G13" s="152">
        <f>E13*F13</f>
        <v>0</v>
      </c>
      <c r="H13" s="153">
        <v>0</v>
      </c>
      <c r="I13" s="154">
        <f>E13*H13</f>
        <v>0</v>
      </c>
      <c r="J13" s="153">
        <v>0</v>
      </c>
      <c r="K13" s="154">
        <f>E13*J13</f>
        <v>0</v>
      </c>
      <c r="O13" s="145"/>
      <c r="Z13" s="145"/>
      <c r="AA13" s="145">
        <v>1</v>
      </c>
      <c r="AB13" s="145">
        <v>1</v>
      </c>
      <c r="AC13" s="145">
        <v>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55">
        <f>G13</f>
        <v>0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CA13" s="145">
        <v>1</v>
      </c>
      <c r="CB13" s="145">
        <v>1</v>
      </c>
      <c r="CZ13" s="108">
        <v>1</v>
      </c>
    </row>
    <row r="14" spans="1:104">
      <c r="A14" s="146">
        <v>7</v>
      </c>
      <c r="B14" s="147" t="s">
        <v>430</v>
      </c>
      <c r="C14" s="148" t="s">
        <v>431</v>
      </c>
      <c r="D14" s="149" t="s">
        <v>97</v>
      </c>
      <c r="E14" s="150">
        <v>117.3198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>
        <v>0</v>
      </c>
      <c r="K14" s="154">
        <f>E14*J14</f>
        <v>0</v>
      </c>
      <c r="O14" s="145"/>
      <c r="Z14" s="145"/>
      <c r="AA14" s="145">
        <v>1</v>
      </c>
      <c r="AB14" s="145">
        <v>1</v>
      </c>
      <c r="AC14" s="145">
        <v>1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</v>
      </c>
      <c r="CB14" s="145">
        <v>1</v>
      </c>
      <c r="CZ14" s="108">
        <v>1</v>
      </c>
    </row>
    <row r="15" spans="1:104">
      <c r="A15" s="146">
        <v>8</v>
      </c>
      <c r="B15" s="147" t="s">
        <v>432</v>
      </c>
      <c r="C15" s="148" t="s">
        <v>433</v>
      </c>
      <c r="D15" s="149" t="s">
        <v>97</v>
      </c>
      <c r="E15" s="150">
        <v>146.6497</v>
      </c>
      <c r="F15" s="151">
        <v>0</v>
      </c>
      <c r="G15" s="152">
        <f>E15*F15</f>
        <v>0</v>
      </c>
      <c r="H15" s="153">
        <v>0</v>
      </c>
      <c r="I15" s="154">
        <f>E15*H15</f>
        <v>0</v>
      </c>
      <c r="J15" s="153">
        <v>0</v>
      </c>
      <c r="K15" s="154">
        <f>E15*J15</f>
        <v>0</v>
      </c>
      <c r="O15" s="145"/>
      <c r="Z15" s="145"/>
      <c r="AA15" s="145">
        <v>1</v>
      </c>
      <c r="AB15" s="145">
        <v>1</v>
      </c>
      <c r="AC15" s="145">
        <v>1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</v>
      </c>
      <c r="CB15" s="145">
        <v>1</v>
      </c>
      <c r="CZ15" s="108">
        <v>1</v>
      </c>
    </row>
    <row r="16" spans="1:104">
      <c r="A16" s="146">
        <v>9</v>
      </c>
      <c r="B16" s="147" t="s">
        <v>434</v>
      </c>
      <c r="C16" s="148" t="s">
        <v>435</v>
      </c>
      <c r="D16" s="149" t="s">
        <v>97</v>
      </c>
      <c r="E16" s="150">
        <v>73.324799999999996</v>
      </c>
      <c r="F16" s="151">
        <v>0</v>
      </c>
      <c r="G16" s="152">
        <f>E16*F16</f>
        <v>0</v>
      </c>
      <c r="H16" s="153">
        <v>0</v>
      </c>
      <c r="I16" s="154">
        <f>E16*H16</f>
        <v>0</v>
      </c>
      <c r="J16" s="153">
        <v>0</v>
      </c>
      <c r="K16" s="154">
        <f>E16*J16</f>
        <v>0</v>
      </c>
      <c r="O16" s="145"/>
      <c r="Z16" s="145"/>
      <c r="AA16" s="145">
        <v>1</v>
      </c>
      <c r="AB16" s="145">
        <v>1</v>
      </c>
      <c r="AC16" s="145">
        <v>1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55">
        <f>G16</f>
        <v>0</v>
      </c>
      <c r="BA16" s="145"/>
      <c r="BB16" s="145"/>
      <c r="BC16" s="145"/>
      <c r="BD16" s="145"/>
      <c r="BE16" s="145"/>
      <c r="BF16" s="145"/>
      <c r="BG16" s="145"/>
      <c r="BH16" s="145"/>
      <c r="BI16" s="145"/>
      <c r="CA16" s="145">
        <v>1</v>
      </c>
      <c r="CB16" s="145">
        <v>1</v>
      </c>
      <c r="CZ16" s="108">
        <v>1</v>
      </c>
    </row>
    <row r="17" spans="1:104">
      <c r="A17" s="146">
        <v>10</v>
      </c>
      <c r="B17" s="147" t="s">
        <v>436</v>
      </c>
      <c r="C17" s="148" t="s">
        <v>437</v>
      </c>
      <c r="D17" s="149" t="s">
        <v>97</v>
      </c>
      <c r="E17" s="150">
        <v>29.329899999999999</v>
      </c>
      <c r="F17" s="151">
        <v>0</v>
      </c>
      <c r="G17" s="152">
        <f>E17*F17</f>
        <v>0</v>
      </c>
      <c r="H17" s="153">
        <v>0</v>
      </c>
      <c r="I17" s="154">
        <f>E17*H17</f>
        <v>0</v>
      </c>
      <c r="J17" s="153">
        <v>0</v>
      </c>
      <c r="K17" s="154">
        <f>E17*J17</f>
        <v>0</v>
      </c>
      <c r="O17" s="145"/>
      <c r="Z17" s="145"/>
      <c r="AA17" s="145">
        <v>1</v>
      </c>
      <c r="AB17" s="145">
        <v>1</v>
      </c>
      <c r="AC17" s="145">
        <v>1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55">
        <f>G17</f>
        <v>0</v>
      </c>
      <c r="BA17" s="145"/>
      <c r="BB17" s="145"/>
      <c r="BC17" s="145"/>
      <c r="BD17" s="145"/>
      <c r="BE17" s="145"/>
      <c r="BF17" s="145"/>
      <c r="BG17" s="145"/>
      <c r="BH17" s="145"/>
      <c r="BI17" s="145"/>
      <c r="CA17" s="145">
        <v>1</v>
      </c>
      <c r="CB17" s="145">
        <v>1</v>
      </c>
      <c r="CZ17" s="108">
        <v>1</v>
      </c>
    </row>
    <row r="18" spans="1:104">
      <c r="A18" s="146">
        <v>11</v>
      </c>
      <c r="B18" s="147" t="s">
        <v>438</v>
      </c>
      <c r="C18" s="148" t="s">
        <v>439</v>
      </c>
      <c r="D18" s="149" t="s">
        <v>97</v>
      </c>
      <c r="E18" s="150">
        <v>14.664899999999999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>
        <v>0</v>
      </c>
      <c r="K18" s="154">
        <f>E18*J18</f>
        <v>0</v>
      </c>
      <c r="O18" s="145"/>
      <c r="Z18" s="145"/>
      <c r="AA18" s="145">
        <v>1</v>
      </c>
      <c r="AB18" s="145">
        <v>1</v>
      </c>
      <c r="AC18" s="145">
        <v>1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</v>
      </c>
      <c r="CB18" s="145">
        <v>1</v>
      </c>
      <c r="CZ18" s="108">
        <v>1</v>
      </c>
    </row>
    <row r="19" spans="1:104">
      <c r="A19" s="146">
        <v>12</v>
      </c>
      <c r="B19" s="147" t="s">
        <v>440</v>
      </c>
      <c r="C19" s="148" t="s">
        <v>441</v>
      </c>
      <c r="D19" s="149" t="s">
        <v>49</v>
      </c>
      <c r="E19" s="150">
        <v>236.672</v>
      </c>
      <c r="F19" s="151">
        <v>0</v>
      </c>
      <c r="G19" s="152">
        <f>E19*F19</f>
        <v>0</v>
      </c>
      <c r="H19" s="153">
        <v>4.4400000000000004E-3</v>
      </c>
      <c r="I19" s="154">
        <f>E19*H19</f>
        <v>1.0508236800000001</v>
      </c>
      <c r="J19" s="153">
        <v>0</v>
      </c>
      <c r="K19" s="154">
        <f>E19*J19</f>
        <v>0</v>
      </c>
      <c r="O19" s="145"/>
      <c r="Z19" s="145"/>
      <c r="AA19" s="145">
        <v>1</v>
      </c>
      <c r="AB19" s="145">
        <v>1</v>
      </c>
      <c r="AC19" s="145">
        <v>1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</v>
      </c>
      <c r="CB19" s="145">
        <v>1</v>
      </c>
      <c r="CZ19" s="108">
        <v>1</v>
      </c>
    </row>
    <row r="20" spans="1:104">
      <c r="A20" s="146">
        <v>13</v>
      </c>
      <c r="B20" s="147" t="s">
        <v>442</v>
      </c>
      <c r="C20" s="148" t="s">
        <v>443</v>
      </c>
      <c r="D20" s="149" t="s">
        <v>49</v>
      </c>
      <c r="E20" s="150">
        <v>31.228000000000002</v>
      </c>
      <c r="F20" s="151">
        <v>0</v>
      </c>
      <c r="G20" s="152">
        <f>E20*F20</f>
        <v>0</v>
      </c>
      <c r="H20" s="153">
        <v>4.4400000000000004E-3</v>
      </c>
      <c r="I20" s="154">
        <f>E20*H20</f>
        <v>0.13865232000000002</v>
      </c>
      <c r="J20" s="153">
        <v>0</v>
      </c>
      <c r="K20" s="154">
        <f>E20*J20</f>
        <v>0</v>
      </c>
      <c r="O20" s="145"/>
      <c r="Z20" s="145"/>
      <c r="AA20" s="145">
        <v>1</v>
      </c>
      <c r="AB20" s="145">
        <v>1</v>
      </c>
      <c r="AC20" s="145">
        <v>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</v>
      </c>
      <c r="CB20" s="145">
        <v>1</v>
      </c>
      <c r="CZ20" s="108">
        <v>1</v>
      </c>
    </row>
    <row r="21" spans="1:104">
      <c r="A21" s="146">
        <v>14</v>
      </c>
      <c r="B21" s="147" t="s">
        <v>444</v>
      </c>
      <c r="C21" s="148" t="s">
        <v>445</v>
      </c>
      <c r="D21" s="149" t="s">
        <v>49</v>
      </c>
      <c r="E21" s="150">
        <v>236.672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>
        <v>0</v>
      </c>
      <c r="K21" s="154">
        <f>E21*J21</f>
        <v>0</v>
      </c>
      <c r="O21" s="145"/>
      <c r="Z21" s="145"/>
      <c r="AA21" s="145">
        <v>1</v>
      </c>
      <c r="AB21" s="145">
        <v>1</v>
      </c>
      <c r="AC21" s="145">
        <v>1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</v>
      </c>
      <c r="CB21" s="145">
        <v>1</v>
      </c>
      <c r="CZ21" s="108">
        <v>1</v>
      </c>
    </row>
    <row r="22" spans="1:104">
      <c r="A22" s="146">
        <v>15</v>
      </c>
      <c r="B22" s="147" t="s">
        <v>446</v>
      </c>
      <c r="C22" s="148" t="s">
        <v>447</v>
      </c>
      <c r="D22" s="149" t="s">
        <v>49</v>
      </c>
      <c r="E22" s="150">
        <v>31.228000000000002</v>
      </c>
      <c r="F22" s="151">
        <v>0</v>
      </c>
      <c r="G22" s="152">
        <f>E22*F22</f>
        <v>0</v>
      </c>
      <c r="H22" s="153">
        <v>0</v>
      </c>
      <c r="I22" s="154">
        <f>E22*H22</f>
        <v>0</v>
      </c>
      <c r="J22" s="153">
        <v>0</v>
      </c>
      <c r="K22" s="154">
        <f>E22*J22</f>
        <v>0</v>
      </c>
      <c r="O22" s="145"/>
      <c r="Z22" s="145"/>
      <c r="AA22" s="145">
        <v>1</v>
      </c>
      <c r="AB22" s="145">
        <v>1</v>
      </c>
      <c r="AC22" s="145">
        <v>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</v>
      </c>
      <c r="CB22" s="145">
        <v>1</v>
      </c>
      <c r="CZ22" s="108">
        <v>1</v>
      </c>
    </row>
    <row r="23" spans="1:104">
      <c r="A23" s="146">
        <v>16</v>
      </c>
      <c r="B23" s="147" t="s">
        <v>448</v>
      </c>
      <c r="C23" s="148" t="s">
        <v>449</v>
      </c>
      <c r="D23" s="149" t="s">
        <v>97</v>
      </c>
      <c r="E23" s="150">
        <v>221.20480000000001</v>
      </c>
      <c r="F23" s="151">
        <v>0</v>
      </c>
      <c r="G23" s="152">
        <f>E23*F23</f>
        <v>0</v>
      </c>
      <c r="H23" s="153">
        <v>2.7299999999999998E-3</v>
      </c>
      <c r="I23" s="154">
        <f>E23*H23</f>
        <v>0.60388910399999995</v>
      </c>
      <c r="J23" s="153">
        <v>0</v>
      </c>
      <c r="K23" s="154">
        <f>E23*J23</f>
        <v>0</v>
      </c>
      <c r="O23" s="145"/>
      <c r="Z23" s="145"/>
      <c r="AA23" s="145">
        <v>1</v>
      </c>
      <c r="AB23" s="145">
        <v>1</v>
      </c>
      <c r="AC23" s="145">
        <v>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55">
        <f>G23</f>
        <v>0</v>
      </c>
      <c r="BA23" s="145"/>
      <c r="BB23" s="145"/>
      <c r="BC23" s="145"/>
      <c r="BD23" s="145"/>
      <c r="BE23" s="145"/>
      <c r="BF23" s="145"/>
      <c r="BG23" s="145"/>
      <c r="BH23" s="145"/>
      <c r="BI23" s="145"/>
      <c r="CA23" s="145">
        <v>1</v>
      </c>
      <c r="CB23" s="145">
        <v>1</v>
      </c>
      <c r="CZ23" s="108">
        <v>1</v>
      </c>
    </row>
    <row r="24" spans="1:104">
      <c r="A24" s="146">
        <v>17</v>
      </c>
      <c r="B24" s="147" t="s">
        <v>450</v>
      </c>
      <c r="C24" s="148" t="s">
        <v>451</v>
      </c>
      <c r="D24" s="149" t="s">
        <v>97</v>
      </c>
      <c r="E24" s="150">
        <v>30.2987</v>
      </c>
      <c r="F24" s="151">
        <v>0</v>
      </c>
      <c r="G24" s="152">
        <f>E24*F24</f>
        <v>0</v>
      </c>
      <c r="H24" s="153">
        <v>2.7499999999999998E-3</v>
      </c>
      <c r="I24" s="154">
        <f>E24*H24</f>
        <v>8.3321424999999991E-2</v>
      </c>
      <c r="J24" s="153">
        <v>0</v>
      </c>
      <c r="K24" s="154">
        <f>E24*J24</f>
        <v>0</v>
      </c>
      <c r="O24" s="145"/>
      <c r="Z24" s="145"/>
      <c r="AA24" s="145">
        <v>1</v>
      </c>
      <c r="AB24" s="145">
        <v>1</v>
      </c>
      <c r="AC24" s="145">
        <v>1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55">
        <f>G24</f>
        <v>0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CA24" s="145">
        <v>1</v>
      </c>
      <c r="CB24" s="145">
        <v>1</v>
      </c>
      <c r="CZ24" s="108">
        <v>1</v>
      </c>
    </row>
    <row r="25" spans="1:104">
      <c r="A25" s="146">
        <v>18</v>
      </c>
      <c r="B25" s="147" t="s">
        <v>452</v>
      </c>
      <c r="C25" s="148" t="s">
        <v>453</v>
      </c>
      <c r="D25" s="149" t="s">
        <v>97</v>
      </c>
      <c r="E25" s="150">
        <v>221.20480000000001</v>
      </c>
      <c r="F25" s="151">
        <v>0</v>
      </c>
      <c r="G25" s="152">
        <f>E25*F25</f>
        <v>0</v>
      </c>
      <c r="H25" s="153">
        <v>0</v>
      </c>
      <c r="I25" s="154">
        <f>E25*H25</f>
        <v>0</v>
      </c>
      <c r="J25" s="153">
        <v>0</v>
      </c>
      <c r="K25" s="154">
        <f>E25*J25</f>
        <v>0</v>
      </c>
      <c r="O25" s="145"/>
      <c r="Z25" s="145"/>
      <c r="AA25" s="145">
        <v>1</v>
      </c>
      <c r="AB25" s="145">
        <v>1</v>
      </c>
      <c r="AC25" s="145">
        <v>1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</v>
      </c>
      <c r="CB25" s="145">
        <v>1</v>
      </c>
      <c r="CZ25" s="108">
        <v>1</v>
      </c>
    </row>
    <row r="26" spans="1:104">
      <c r="A26" s="146">
        <v>19</v>
      </c>
      <c r="B26" s="147" t="s">
        <v>454</v>
      </c>
      <c r="C26" s="148" t="s">
        <v>455</v>
      </c>
      <c r="D26" s="149" t="s">
        <v>97</v>
      </c>
      <c r="E26" s="150">
        <v>30.2987</v>
      </c>
      <c r="F26" s="151">
        <v>0</v>
      </c>
      <c r="G26" s="152">
        <f>E26*F26</f>
        <v>0</v>
      </c>
      <c r="H26" s="153">
        <v>0</v>
      </c>
      <c r="I26" s="154">
        <f>E26*H26</f>
        <v>0</v>
      </c>
      <c r="J26" s="153">
        <v>0</v>
      </c>
      <c r="K26" s="154">
        <f>E26*J26</f>
        <v>0</v>
      </c>
      <c r="O26" s="145"/>
      <c r="Z26" s="145"/>
      <c r="AA26" s="145">
        <v>1</v>
      </c>
      <c r="AB26" s="145">
        <v>1</v>
      </c>
      <c r="AC26" s="145">
        <v>1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1</v>
      </c>
      <c r="CB26" s="145">
        <v>1</v>
      </c>
      <c r="CZ26" s="108">
        <v>1</v>
      </c>
    </row>
    <row r="27" spans="1:104">
      <c r="A27" s="146">
        <v>20</v>
      </c>
      <c r="B27" s="147" t="s">
        <v>146</v>
      </c>
      <c r="C27" s="148" t="s">
        <v>147</v>
      </c>
      <c r="D27" s="149" t="s">
        <v>97</v>
      </c>
      <c r="E27" s="150">
        <v>293.29950000000002</v>
      </c>
      <c r="F27" s="151">
        <v>0</v>
      </c>
      <c r="G27" s="152">
        <f>E27*F27</f>
        <v>0</v>
      </c>
      <c r="H27" s="153">
        <v>0</v>
      </c>
      <c r="I27" s="154">
        <f>E27*H27</f>
        <v>0</v>
      </c>
      <c r="J27" s="153">
        <v>0</v>
      </c>
      <c r="K27" s="154">
        <f>E27*J27</f>
        <v>0</v>
      </c>
      <c r="O27" s="145"/>
      <c r="Z27" s="145"/>
      <c r="AA27" s="145">
        <v>1</v>
      </c>
      <c r="AB27" s="145">
        <v>1</v>
      </c>
      <c r="AC27" s="145">
        <v>1</v>
      </c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55">
        <f>G27</f>
        <v>0</v>
      </c>
      <c r="BA27" s="145"/>
      <c r="BB27" s="145"/>
      <c r="BC27" s="145"/>
      <c r="BD27" s="145"/>
      <c r="BE27" s="145"/>
      <c r="BF27" s="145"/>
      <c r="BG27" s="145"/>
      <c r="BH27" s="145"/>
      <c r="BI27" s="145"/>
      <c r="CA27" s="145">
        <v>1</v>
      </c>
      <c r="CB27" s="145">
        <v>1</v>
      </c>
      <c r="CZ27" s="108">
        <v>1</v>
      </c>
    </row>
    <row r="28" spans="1:104" ht="22.5">
      <c r="A28" s="146">
        <v>21</v>
      </c>
      <c r="B28" s="147" t="s">
        <v>150</v>
      </c>
      <c r="C28" s="148" t="s">
        <v>151</v>
      </c>
      <c r="D28" s="149" t="s">
        <v>97</v>
      </c>
      <c r="E28" s="150">
        <v>301.41390000000001</v>
      </c>
      <c r="F28" s="151">
        <v>0</v>
      </c>
      <c r="G28" s="152">
        <f>E28*F28</f>
        <v>0</v>
      </c>
      <c r="H28" s="153">
        <v>0</v>
      </c>
      <c r="I28" s="154">
        <f>E28*H28</f>
        <v>0</v>
      </c>
      <c r="J28" s="153">
        <v>0</v>
      </c>
      <c r="K28" s="154">
        <f>E28*J28</f>
        <v>0</v>
      </c>
      <c r="O28" s="145"/>
      <c r="Z28" s="145"/>
      <c r="AA28" s="145">
        <v>1</v>
      </c>
      <c r="AB28" s="145">
        <v>1</v>
      </c>
      <c r="AC28" s="145">
        <v>1</v>
      </c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55">
        <f>G28</f>
        <v>0</v>
      </c>
      <c r="BA28" s="145"/>
      <c r="BB28" s="145"/>
      <c r="BC28" s="145"/>
      <c r="BD28" s="145"/>
      <c r="BE28" s="145"/>
      <c r="BF28" s="145"/>
      <c r="BG28" s="145"/>
      <c r="BH28" s="145"/>
      <c r="BI28" s="145"/>
      <c r="CA28" s="145">
        <v>1</v>
      </c>
      <c r="CB28" s="145">
        <v>1</v>
      </c>
      <c r="CZ28" s="108">
        <v>1</v>
      </c>
    </row>
    <row r="29" spans="1:104">
      <c r="A29" s="146">
        <v>22</v>
      </c>
      <c r="B29" s="147" t="s">
        <v>152</v>
      </c>
      <c r="C29" s="148" t="s">
        <v>153</v>
      </c>
      <c r="D29" s="149" t="s">
        <v>97</v>
      </c>
      <c r="E29" s="150">
        <v>1507.0695000000001</v>
      </c>
      <c r="F29" s="151">
        <v>0</v>
      </c>
      <c r="G29" s="152">
        <f>E29*F29</f>
        <v>0</v>
      </c>
      <c r="H29" s="153">
        <v>0</v>
      </c>
      <c r="I29" s="154">
        <f>E29*H29</f>
        <v>0</v>
      </c>
      <c r="J29" s="153">
        <v>0</v>
      </c>
      <c r="K29" s="154">
        <f>E29*J29</f>
        <v>0</v>
      </c>
      <c r="O29" s="145"/>
      <c r="Z29" s="145"/>
      <c r="AA29" s="145">
        <v>1</v>
      </c>
      <c r="AB29" s="145">
        <v>1</v>
      </c>
      <c r="AC29" s="145">
        <v>1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</v>
      </c>
      <c r="CB29" s="145">
        <v>1</v>
      </c>
      <c r="CZ29" s="108">
        <v>1</v>
      </c>
    </row>
    <row r="30" spans="1:104">
      <c r="A30" s="146">
        <v>23</v>
      </c>
      <c r="B30" s="147" t="s">
        <v>154</v>
      </c>
      <c r="C30" s="148" t="s">
        <v>155</v>
      </c>
      <c r="D30" s="149" t="s">
        <v>97</v>
      </c>
      <c r="E30" s="150">
        <v>301.41390000000001</v>
      </c>
      <c r="F30" s="151">
        <v>0</v>
      </c>
      <c r="G30" s="152">
        <f>E30*F30</f>
        <v>0</v>
      </c>
      <c r="H30" s="153">
        <v>0</v>
      </c>
      <c r="I30" s="154">
        <f>E30*H30</f>
        <v>0</v>
      </c>
      <c r="J30" s="153">
        <v>0</v>
      </c>
      <c r="K30" s="154">
        <f>E30*J30</f>
        <v>0</v>
      </c>
      <c r="O30" s="145"/>
      <c r="Z30" s="145"/>
      <c r="AA30" s="145">
        <v>1</v>
      </c>
      <c r="AB30" s="145">
        <v>1</v>
      </c>
      <c r="AC30" s="145">
        <v>1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</v>
      </c>
      <c r="CB30" s="145">
        <v>1</v>
      </c>
      <c r="CZ30" s="108">
        <v>1</v>
      </c>
    </row>
    <row r="31" spans="1:104">
      <c r="A31" s="146">
        <v>24</v>
      </c>
      <c r="B31" s="147" t="s">
        <v>156</v>
      </c>
      <c r="C31" s="148" t="s">
        <v>157</v>
      </c>
      <c r="D31" s="149" t="s">
        <v>97</v>
      </c>
      <c r="E31" s="150">
        <v>182.7997</v>
      </c>
      <c r="F31" s="151">
        <v>0</v>
      </c>
      <c r="G31" s="152">
        <f>E31*F31</f>
        <v>0</v>
      </c>
      <c r="H31" s="153">
        <v>0</v>
      </c>
      <c r="I31" s="154">
        <f>E31*H31</f>
        <v>0</v>
      </c>
      <c r="J31" s="153">
        <v>0</v>
      </c>
      <c r="K31" s="154">
        <f>E31*J31</f>
        <v>0</v>
      </c>
      <c r="O31" s="145"/>
      <c r="Z31" s="145"/>
      <c r="AA31" s="145">
        <v>1</v>
      </c>
      <c r="AB31" s="145">
        <v>0</v>
      </c>
      <c r="AC31" s="145">
        <v>0</v>
      </c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55">
        <f>G31</f>
        <v>0</v>
      </c>
      <c r="BA31" s="145"/>
      <c r="BB31" s="145"/>
      <c r="BC31" s="145"/>
      <c r="BD31" s="145"/>
      <c r="BE31" s="145"/>
      <c r="BF31" s="145"/>
      <c r="BG31" s="145"/>
      <c r="BH31" s="145"/>
      <c r="BI31" s="145"/>
      <c r="CA31" s="145">
        <v>1</v>
      </c>
      <c r="CB31" s="145">
        <v>0</v>
      </c>
      <c r="CZ31" s="108">
        <v>1</v>
      </c>
    </row>
    <row r="32" spans="1:104">
      <c r="A32" s="146">
        <v>25</v>
      </c>
      <c r="B32" s="147" t="s">
        <v>160</v>
      </c>
      <c r="C32" s="148" t="s">
        <v>161</v>
      </c>
      <c r="D32" s="149" t="s">
        <v>49</v>
      </c>
      <c r="E32" s="150">
        <v>82</v>
      </c>
      <c r="F32" s="151">
        <v>0</v>
      </c>
      <c r="G32" s="152">
        <f>E32*F32</f>
        <v>0</v>
      </c>
      <c r="H32" s="153">
        <v>0</v>
      </c>
      <c r="I32" s="154">
        <f>E32*H32</f>
        <v>0</v>
      </c>
      <c r="J32" s="153">
        <v>0</v>
      </c>
      <c r="K32" s="154">
        <f>E32*J32</f>
        <v>0</v>
      </c>
      <c r="O32" s="145"/>
      <c r="Z32" s="145"/>
      <c r="AA32" s="145">
        <v>1</v>
      </c>
      <c r="AB32" s="145">
        <v>1</v>
      </c>
      <c r="AC32" s="145">
        <v>1</v>
      </c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55">
        <f>G32</f>
        <v>0</v>
      </c>
      <c r="BA32" s="145"/>
      <c r="BB32" s="145"/>
      <c r="BC32" s="145"/>
      <c r="BD32" s="145"/>
      <c r="BE32" s="145"/>
      <c r="BF32" s="145"/>
      <c r="BG32" s="145"/>
      <c r="BH32" s="145"/>
      <c r="BI32" s="145"/>
      <c r="CA32" s="145">
        <v>1</v>
      </c>
      <c r="CB32" s="145">
        <v>1</v>
      </c>
      <c r="CZ32" s="108">
        <v>1</v>
      </c>
    </row>
    <row r="33" spans="1:104">
      <c r="A33" s="146">
        <v>26</v>
      </c>
      <c r="B33" s="147" t="s">
        <v>456</v>
      </c>
      <c r="C33" s="148" t="s">
        <v>457</v>
      </c>
      <c r="D33" s="149" t="s">
        <v>49</v>
      </c>
      <c r="E33" s="150">
        <v>57.126800000000003</v>
      </c>
      <c r="F33" s="151">
        <v>0</v>
      </c>
      <c r="G33" s="152">
        <f>E33*F33</f>
        <v>0</v>
      </c>
      <c r="H33" s="153">
        <v>0</v>
      </c>
      <c r="I33" s="154">
        <f>E33*H33</f>
        <v>0</v>
      </c>
      <c r="J33" s="153">
        <v>0</v>
      </c>
      <c r="K33" s="154">
        <f>E33*J33</f>
        <v>0</v>
      </c>
      <c r="O33" s="145"/>
      <c r="Z33" s="145"/>
      <c r="AA33" s="145">
        <v>1</v>
      </c>
      <c r="AB33" s="145">
        <v>1</v>
      </c>
      <c r="AC33" s="145">
        <v>1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>
        <v>1</v>
      </c>
      <c r="CB33" s="145">
        <v>1</v>
      </c>
      <c r="CZ33" s="108">
        <v>1</v>
      </c>
    </row>
    <row r="34" spans="1:104">
      <c r="A34" s="146">
        <v>27</v>
      </c>
      <c r="B34" s="147" t="s">
        <v>162</v>
      </c>
      <c r="C34" s="148" t="s">
        <v>163</v>
      </c>
      <c r="D34" s="149" t="s">
        <v>49</v>
      </c>
      <c r="E34" s="150">
        <v>200.98259999999999</v>
      </c>
      <c r="F34" s="151">
        <v>0</v>
      </c>
      <c r="G34" s="152">
        <f>E34*F34</f>
        <v>0</v>
      </c>
      <c r="H34" s="153">
        <v>0</v>
      </c>
      <c r="I34" s="154">
        <f>E34*H34</f>
        <v>0</v>
      </c>
      <c r="J34" s="153">
        <v>0</v>
      </c>
      <c r="K34" s="154">
        <f>E34*J34</f>
        <v>0</v>
      </c>
      <c r="O34" s="145"/>
      <c r="Z34" s="145"/>
      <c r="AA34" s="145">
        <v>1</v>
      </c>
      <c r="AB34" s="145">
        <v>1</v>
      </c>
      <c r="AC34" s="145">
        <v>1</v>
      </c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55">
        <f>G34</f>
        <v>0</v>
      </c>
      <c r="BA34" s="145"/>
      <c r="BB34" s="145"/>
      <c r="BC34" s="145"/>
      <c r="BD34" s="145"/>
      <c r="BE34" s="145"/>
      <c r="BF34" s="145"/>
      <c r="BG34" s="145"/>
      <c r="BH34" s="145"/>
      <c r="BI34" s="145"/>
      <c r="CA34" s="145">
        <v>1</v>
      </c>
      <c r="CB34" s="145">
        <v>1</v>
      </c>
      <c r="CZ34" s="108">
        <v>1</v>
      </c>
    </row>
    <row r="35" spans="1:104" ht="22.5">
      <c r="A35" s="146">
        <v>28</v>
      </c>
      <c r="B35" s="147" t="s">
        <v>164</v>
      </c>
      <c r="C35" s="148" t="s">
        <v>165</v>
      </c>
      <c r="D35" s="149" t="s">
        <v>49</v>
      </c>
      <c r="E35" s="150">
        <v>82</v>
      </c>
      <c r="F35" s="151">
        <v>0</v>
      </c>
      <c r="G35" s="152">
        <f>E35*F35</f>
        <v>0</v>
      </c>
      <c r="H35" s="153">
        <v>0</v>
      </c>
      <c r="I35" s="154">
        <f>E35*H35</f>
        <v>0</v>
      </c>
      <c r="J35" s="153">
        <v>0</v>
      </c>
      <c r="K35" s="154">
        <f>E35*J35</f>
        <v>0</v>
      </c>
      <c r="O35" s="145"/>
      <c r="Z35" s="145"/>
      <c r="AA35" s="145">
        <v>1</v>
      </c>
      <c r="AB35" s="145">
        <v>1</v>
      </c>
      <c r="AC35" s="145">
        <v>1</v>
      </c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55">
        <f>G35</f>
        <v>0</v>
      </c>
      <c r="BA35" s="145"/>
      <c r="BB35" s="145"/>
      <c r="BC35" s="145"/>
      <c r="BD35" s="145"/>
      <c r="BE35" s="145"/>
      <c r="BF35" s="145"/>
      <c r="BG35" s="145"/>
      <c r="BH35" s="145"/>
      <c r="BI35" s="145"/>
      <c r="CA35" s="145">
        <v>1</v>
      </c>
      <c r="CB35" s="145">
        <v>1</v>
      </c>
      <c r="CZ35" s="108">
        <v>1</v>
      </c>
    </row>
    <row r="36" spans="1:104">
      <c r="A36" s="146">
        <v>29</v>
      </c>
      <c r="B36" s="147" t="s">
        <v>168</v>
      </c>
      <c r="C36" s="148" t="s">
        <v>169</v>
      </c>
      <c r="D36" s="149" t="s">
        <v>170</v>
      </c>
      <c r="E36" s="150">
        <v>467.31599999999997</v>
      </c>
      <c r="F36" s="151">
        <v>0</v>
      </c>
      <c r="G36" s="152">
        <f>E36*F36</f>
        <v>0</v>
      </c>
      <c r="H36" s="153">
        <v>0</v>
      </c>
      <c r="I36" s="154">
        <f>E36*H36</f>
        <v>0</v>
      </c>
      <c r="J36" s="153"/>
      <c r="K36" s="154">
        <f>E36*J36</f>
        <v>0</v>
      </c>
      <c r="O36" s="145"/>
      <c r="Z36" s="145"/>
      <c r="AA36" s="145">
        <v>12</v>
      </c>
      <c r="AB36" s="145">
        <v>0</v>
      </c>
      <c r="AC36" s="145">
        <v>1</v>
      </c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55">
        <f>G36</f>
        <v>0</v>
      </c>
      <c r="BA36" s="145"/>
      <c r="BB36" s="145"/>
      <c r="BC36" s="145"/>
      <c r="BD36" s="145"/>
      <c r="BE36" s="145"/>
      <c r="BF36" s="145"/>
      <c r="BG36" s="145"/>
      <c r="BH36" s="145"/>
      <c r="BI36" s="145"/>
      <c r="CA36" s="145">
        <v>12</v>
      </c>
      <c r="CB36" s="145">
        <v>0</v>
      </c>
      <c r="CZ36" s="108">
        <v>1</v>
      </c>
    </row>
    <row r="37" spans="1:104">
      <c r="A37" s="146">
        <v>30</v>
      </c>
      <c r="B37" s="147" t="s">
        <v>173</v>
      </c>
      <c r="C37" s="148" t="s">
        <v>174</v>
      </c>
      <c r="D37" s="149" t="s">
        <v>175</v>
      </c>
      <c r="E37" s="150">
        <v>3.28</v>
      </c>
      <c r="F37" s="151">
        <v>0</v>
      </c>
      <c r="G37" s="152">
        <f>E37*F37</f>
        <v>0</v>
      </c>
      <c r="H37" s="153">
        <v>1E-3</v>
      </c>
      <c r="I37" s="154">
        <f>E37*H37</f>
        <v>3.2799999999999999E-3</v>
      </c>
      <c r="J37" s="153"/>
      <c r="K37" s="154">
        <f>E37*J37</f>
        <v>0</v>
      </c>
      <c r="O37" s="145"/>
      <c r="Z37" s="145"/>
      <c r="AA37" s="145">
        <v>3</v>
      </c>
      <c r="AB37" s="145">
        <v>1</v>
      </c>
      <c r="AC37" s="145">
        <v>572400</v>
      </c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55">
        <f>G37</f>
        <v>0</v>
      </c>
      <c r="BA37" s="145"/>
      <c r="BB37" s="145"/>
      <c r="BC37" s="145"/>
      <c r="BD37" s="145"/>
      <c r="BE37" s="145"/>
      <c r="BF37" s="145"/>
      <c r="BG37" s="145"/>
      <c r="BH37" s="145"/>
      <c r="BI37" s="145"/>
      <c r="CA37" s="145">
        <v>3</v>
      </c>
      <c r="CB37" s="145">
        <v>1</v>
      </c>
      <c r="CZ37" s="108">
        <v>1</v>
      </c>
    </row>
    <row r="38" spans="1:104">
      <c r="A38" s="146">
        <v>31</v>
      </c>
      <c r="B38" s="147" t="s">
        <v>176</v>
      </c>
      <c r="C38" s="148" t="s">
        <v>177</v>
      </c>
      <c r="D38" s="149" t="s">
        <v>178</v>
      </c>
      <c r="E38" s="150">
        <v>347.32</v>
      </c>
      <c r="F38" s="151">
        <v>0</v>
      </c>
      <c r="G38" s="152">
        <f>E38*F38</f>
        <v>0</v>
      </c>
      <c r="H38" s="153">
        <v>1</v>
      </c>
      <c r="I38" s="154">
        <f>E38*H38</f>
        <v>347.32</v>
      </c>
      <c r="J38" s="153"/>
      <c r="K38" s="154">
        <f>E38*J38</f>
        <v>0</v>
      </c>
      <c r="O38" s="145"/>
      <c r="Z38" s="145"/>
      <c r="AA38" s="145">
        <v>3</v>
      </c>
      <c r="AB38" s="145">
        <v>1</v>
      </c>
      <c r="AC38" s="145">
        <v>58344197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>
        <v>3</v>
      </c>
      <c r="CB38" s="145">
        <v>1</v>
      </c>
      <c r="CZ38" s="108">
        <v>1</v>
      </c>
    </row>
    <row r="39" spans="1:104">
      <c r="A39" s="157" t="s">
        <v>50</v>
      </c>
      <c r="B39" s="158" t="s">
        <v>47</v>
      </c>
      <c r="C39" s="159" t="s">
        <v>48</v>
      </c>
      <c r="D39" s="160"/>
      <c r="E39" s="161"/>
      <c r="F39" s="161"/>
      <c r="G39" s="162">
        <f>SUM(G7:G38)</f>
        <v>0</v>
      </c>
      <c r="H39" s="163"/>
      <c r="I39" s="162">
        <f>SUM(I7:I38)</f>
        <v>349.206516529</v>
      </c>
      <c r="J39" s="164"/>
      <c r="K39" s="162">
        <f>SUM(K7:K38)</f>
        <v>0</v>
      </c>
      <c r="O39" s="145"/>
      <c r="X39" s="165">
        <f>K39</f>
        <v>0</v>
      </c>
      <c r="Y39" s="165">
        <f>I39</f>
        <v>349.206516529</v>
      </c>
      <c r="Z39" s="155">
        <f>G39</f>
        <v>0</v>
      </c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66"/>
      <c r="BB39" s="166"/>
      <c r="BC39" s="166"/>
      <c r="BD39" s="166"/>
      <c r="BE39" s="166"/>
      <c r="BF39" s="166"/>
      <c r="BG39" s="145"/>
      <c r="BH39" s="145"/>
      <c r="BI39" s="145"/>
    </row>
    <row r="40" spans="1:104" ht="14.25" customHeight="1">
      <c r="A40" s="135" t="s">
        <v>46</v>
      </c>
      <c r="B40" s="136" t="s">
        <v>458</v>
      </c>
      <c r="C40" s="137" t="s">
        <v>459</v>
      </c>
      <c r="D40" s="138"/>
      <c r="E40" s="139"/>
      <c r="F40" s="139"/>
      <c r="G40" s="140"/>
      <c r="H40" s="141"/>
      <c r="I40" s="142"/>
      <c r="J40" s="143"/>
      <c r="K40" s="144"/>
      <c r="O40" s="145"/>
    </row>
    <row r="41" spans="1:104" ht="22.5">
      <c r="A41" s="146">
        <v>32</v>
      </c>
      <c r="B41" s="147" t="s">
        <v>460</v>
      </c>
      <c r="C41" s="148" t="s">
        <v>461</v>
      </c>
      <c r="D41" s="149" t="s">
        <v>97</v>
      </c>
      <c r="E41" s="150">
        <v>3.024</v>
      </c>
      <c r="F41" s="151">
        <v>0</v>
      </c>
      <c r="G41" s="152">
        <f>E41*F41</f>
        <v>0</v>
      </c>
      <c r="H41" s="153">
        <v>2.5855999999999999</v>
      </c>
      <c r="I41" s="154">
        <f>E41*H41</f>
        <v>7.8188543999999993</v>
      </c>
      <c r="J41" s="153">
        <v>0</v>
      </c>
      <c r="K41" s="154">
        <f>E41*J41</f>
        <v>0</v>
      </c>
      <c r="O41" s="145"/>
      <c r="Z41" s="145"/>
      <c r="AA41" s="145">
        <v>1</v>
      </c>
      <c r="AB41" s="145">
        <v>1</v>
      </c>
      <c r="AC41" s="145">
        <v>1</v>
      </c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55">
        <f>G41</f>
        <v>0</v>
      </c>
      <c r="BA41" s="145"/>
      <c r="BB41" s="145"/>
      <c r="BC41" s="145"/>
      <c r="BD41" s="145"/>
      <c r="BE41" s="145"/>
      <c r="BF41" s="145"/>
      <c r="BG41" s="145"/>
      <c r="BH41" s="145"/>
      <c r="BI41" s="145"/>
      <c r="CA41" s="145">
        <v>1</v>
      </c>
      <c r="CB41" s="145">
        <v>1</v>
      </c>
      <c r="CZ41" s="108">
        <v>1</v>
      </c>
    </row>
    <row r="42" spans="1:104">
      <c r="A42" s="146">
        <v>33</v>
      </c>
      <c r="B42" s="147" t="s">
        <v>462</v>
      </c>
      <c r="C42" s="148" t="s">
        <v>463</v>
      </c>
      <c r="D42" s="149" t="s">
        <v>49</v>
      </c>
      <c r="E42" s="150">
        <v>14.4</v>
      </c>
      <c r="F42" s="151">
        <v>0</v>
      </c>
      <c r="G42" s="152">
        <f>E42*F42</f>
        <v>0</v>
      </c>
      <c r="H42" s="153">
        <v>3.916E-2</v>
      </c>
      <c r="I42" s="154">
        <f>E42*H42</f>
        <v>0.56390400000000007</v>
      </c>
      <c r="J42" s="153">
        <v>0</v>
      </c>
      <c r="K42" s="154">
        <f>E42*J42</f>
        <v>0</v>
      </c>
      <c r="O42" s="145"/>
      <c r="Z42" s="145"/>
      <c r="AA42" s="145">
        <v>1</v>
      </c>
      <c r="AB42" s="145">
        <v>1</v>
      </c>
      <c r="AC42" s="145">
        <v>1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</v>
      </c>
      <c r="CB42" s="145">
        <v>1</v>
      </c>
      <c r="CZ42" s="108">
        <v>1</v>
      </c>
    </row>
    <row r="43" spans="1:104">
      <c r="A43" s="146">
        <v>34</v>
      </c>
      <c r="B43" s="147" t="s">
        <v>464</v>
      </c>
      <c r="C43" s="148" t="s">
        <v>465</v>
      </c>
      <c r="D43" s="149" t="s">
        <v>49</v>
      </c>
      <c r="E43" s="150">
        <v>14.4</v>
      </c>
      <c r="F43" s="151">
        <v>0</v>
      </c>
      <c r="G43" s="152">
        <f>E43*F43</f>
        <v>0</v>
      </c>
      <c r="H43" s="153">
        <v>0</v>
      </c>
      <c r="I43" s="154">
        <f>E43*H43</f>
        <v>0</v>
      </c>
      <c r="J43" s="153">
        <v>0</v>
      </c>
      <c r="K43" s="154">
        <f>E43*J43</f>
        <v>0</v>
      </c>
      <c r="O43" s="145"/>
      <c r="Z43" s="145"/>
      <c r="AA43" s="145">
        <v>1</v>
      </c>
      <c r="AB43" s="145">
        <v>1</v>
      </c>
      <c r="AC43" s="145">
        <v>1</v>
      </c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55">
        <f>G43</f>
        <v>0</v>
      </c>
      <c r="BA43" s="145"/>
      <c r="BB43" s="145"/>
      <c r="BC43" s="145"/>
      <c r="BD43" s="145"/>
      <c r="BE43" s="145"/>
      <c r="BF43" s="145"/>
      <c r="BG43" s="145"/>
      <c r="BH43" s="145"/>
      <c r="BI43" s="145"/>
      <c r="CA43" s="145">
        <v>1</v>
      </c>
      <c r="CB43" s="145">
        <v>1</v>
      </c>
      <c r="CZ43" s="108">
        <v>1</v>
      </c>
    </row>
    <row r="44" spans="1:104">
      <c r="A44" s="157" t="s">
        <v>50</v>
      </c>
      <c r="B44" s="158" t="s">
        <v>458</v>
      </c>
      <c r="C44" s="159" t="s">
        <v>459</v>
      </c>
      <c r="D44" s="160"/>
      <c r="E44" s="161"/>
      <c r="F44" s="161"/>
      <c r="G44" s="162">
        <f>SUM(G40:G43)</f>
        <v>0</v>
      </c>
      <c r="H44" s="163"/>
      <c r="I44" s="162">
        <f>SUM(I40:I43)</f>
        <v>8.3827584000000002</v>
      </c>
      <c r="J44" s="164"/>
      <c r="K44" s="162">
        <f>SUM(K40:K43)</f>
        <v>0</v>
      </c>
      <c r="O44" s="145"/>
      <c r="X44" s="165">
        <f>K44</f>
        <v>0</v>
      </c>
      <c r="Y44" s="165">
        <f>I44</f>
        <v>8.3827584000000002</v>
      </c>
      <c r="Z44" s="155">
        <f>G44</f>
        <v>0</v>
      </c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66"/>
      <c r="BB44" s="166"/>
      <c r="BC44" s="166"/>
      <c r="BD44" s="166"/>
      <c r="BE44" s="166"/>
      <c r="BF44" s="166"/>
      <c r="BG44" s="145"/>
      <c r="BH44" s="145"/>
      <c r="BI44" s="145"/>
    </row>
    <row r="45" spans="1:104" ht="14.25" customHeight="1">
      <c r="A45" s="135" t="s">
        <v>46</v>
      </c>
      <c r="B45" s="136" t="s">
        <v>466</v>
      </c>
      <c r="C45" s="137" t="s">
        <v>467</v>
      </c>
      <c r="D45" s="138"/>
      <c r="E45" s="139"/>
      <c r="F45" s="139"/>
      <c r="G45" s="140"/>
      <c r="H45" s="141"/>
      <c r="I45" s="142"/>
      <c r="J45" s="143"/>
      <c r="K45" s="144"/>
      <c r="O45" s="145"/>
    </row>
    <row r="46" spans="1:104">
      <c r="A46" s="146">
        <v>35</v>
      </c>
      <c r="B46" s="147" t="s">
        <v>468</v>
      </c>
      <c r="C46" s="148" t="s">
        <v>469</v>
      </c>
      <c r="D46" s="149" t="s">
        <v>49</v>
      </c>
      <c r="E46" s="150">
        <v>18.920000000000002</v>
      </c>
      <c r="F46" s="151">
        <v>0</v>
      </c>
      <c r="G46" s="152">
        <f>E46*F46</f>
        <v>0</v>
      </c>
      <c r="H46" s="153">
        <v>0</v>
      </c>
      <c r="I46" s="154">
        <f>E46*H46</f>
        <v>0</v>
      </c>
      <c r="J46" s="153">
        <v>0</v>
      </c>
      <c r="K46" s="154">
        <f>E46*J46</f>
        <v>0</v>
      </c>
      <c r="O46" s="145"/>
      <c r="Z46" s="145"/>
      <c r="AA46" s="145">
        <v>1</v>
      </c>
      <c r="AB46" s="145">
        <v>1</v>
      </c>
      <c r="AC46" s="145">
        <v>1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</v>
      </c>
      <c r="CB46" s="145">
        <v>1</v>
      </c>
      <c r="CZ46" s="108">
        <v>1</v>
      </c>
    </row>
    <row r="47" spans="1:104">
      <c r="A47" s="146">
        <v>36</v>
      </c>
      <c r="B47" s="147" t="s">
        <v>470</v>
      </c>
      <c r="C47" s="148" t="s">
        <v>471</v>
      </c>
      <c r="D47" s="149" t="s">
        <v>97</v>
      </c>
      <c r="E47" s="150">
        <v>2.8380000000000001</v>
      </c>
      <c r="F47" s="151">
        <v>0</v>
      </c>
      <c r="G47" s="152">
        <f>E47*F47</f>
        <v>0</v>
      </c>
      <c r="H47" s="153">
        <v>1.9887300000000001</v>
      </c>
      <c r="I47" s="154">
        <f>E47*H47</f>
        <v>5.6440157400000004</v>
      </c>
      <c r="J47" s="153">
        <v>0</v>
      </c>
      <c r="K47" s="154">
        <f>E47*J47</f>
        <v>0</v>
      </c>
      <c r="O47" s="145"/>
      <c r="Z47" s="145"/>
      <c r="AA47" s="145">
        <v>1</v>
      </c>
      <c r="AB47" s="145">
        <v>1</v>
      </c>
      <c r="AC47" s="145">
        <v>1</v>
      </c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5">
        <f>G47</f>
        <v>0</v>
      </c>
      <c r="BA47" s="145"/>
      <c r="BB47" s="145"/>
      <c r="BC47" s="145"/>
      <c r="BD47" s="145"/>
      <c r="BE47" s="145"/>
      <c r="BF47" s="145"/>
      <c r="BG47" s="145"/>
      <c r="BH47" s="145"/>
      <c r="BI47" s="145"/>
      <c r="CA47" s="145">
        <v>1</v>
      </c>
      <c r="CB47" s="145">
        <v>1</v>
      </c>
      <c r="CZ47" s="108">
        <v>1</v>
      </c>
    </row>
    <row r="48" spans="1:104">
      <c r="A48" s="157" t="s">
        <v>50</v>
      </c>
      <c r="B48" s="158" t="s">
        <v>466</v>
      </c>
      <c r="C48" s="159" t="s">
        <v>467</v>
      </c>
      <c r="D48" s="160"/>
      <c r="E48" s="161"/>
      <c r="F48" s="161"/>
      <c r="G48" s="162">
        <f>SUM(G45:G47)</f>
        <v>0</v>
      </c>
      <c r="H48" s="163"/>
      <c r="I48" s="162">
        <f>SUM(I45:I47)</f>
        <v>5.6440157400000004</v>
      </c>
      <c r="J48" s="164"/>
      <c r="K48" s="162">
        <f>SUM(K45:K47)</f>
        <v>0</v>
      </c>
      <c r="O48" s="145"/>
      <c r="X48" s="165">
        <f>K48</f>
        <v>0</v>
      </c>
      <c r="Y48" s="165">
        <f>I48</f>
        <v>5.6440157400000004</v>
      </c>
      <c r="Z48" s="155">
        <f>G48</f>
        <v>0</v>
      </c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66"/>
      <c r="BB48" s="166"/>
      <c r="BC48" s="166"/>
      <c r="BD48" s="166"/>
      <c r="BE48" s="166"/>
      <c r="BF48" s="166"/>
      <c r="BG48" s="145"/>
      <c r="BH48" s="145"/>
      <c r="BI48" s="145"/>
    </row>
    <row r="49" spans="1:104" ht="14.25" customHeight="1">
      <c r="A49" s="135" t="s">
        <v>46</v>
      </c>
      <c r="B49" s="136" t="s">
        <v>184</v>
      </c>
      <c r="C49" s="137" t="s">
        <v>185</v>
      </c>
      <c r="D49" s="138"/>
      <c r="E49" s="139"/>
      <c r="F49" s="139"/>
      <c r="G49" s="140"/>
      <c r="H49" s="141"/>
      <c r="I49" s="142"/>
      <c r="J49" s="143"/>
      <c r="K49" s="144"/>
      <c r="O49" s="145"/>
    </row>
    <row r="50" spans="1:104">
      <c r="A50" s="146">
        <v>37</v>
      </c>
      <c r="B50" s="147" t="s">
        <v>472</v>
      </c>
      <c r="C50" s="148" t="s">
        <v>473</v>
      </c>
      <c r="D50" s="149" t="s">
        <v>97</v>
      </c>
      <c r="E50" s="150">
        <v>0.58499999999999996</v>
      </c>
      <c r="F50" s="151">
        <v>0</v>
      </c>
      <c r="G50" s="152">
        <f>E50*F50</f>
        <v>0</v>
      </c>
      <c r="H50" s="153">
        <v>2.5251399999999999</v>
      </c>
      <c r="I50" s="154">
        <f>E50*H50</f>
        <v>1.4772068999999999</v>
      </c>
      <c r="J50" s="153">
        <v>0</v>
      </c>
      <c r="K50" s="154">
        <f>E50*J50</f>
        <v>0</v>
      </c>
      <c r="O50" s="145"/>
      <c r="Z50" s="145"/>
      <c r="AA50" s="145">
        <v>1</v>
      </c>
      <c r="AB50" s="145">
        <v>1</v>
      </c>
      <c r="AC50" s="145">
        <v>1</v>
      </c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55">
        <f>G50</f>
        <v>0</v>
      </c>
      <c r="BA50" s="145"/>
      <c r="BB50" s="145"/>
      <c r="BC50" s="145"/>
      <c r="BD50" s="145"/>
      <c r="BE50" s="145"/>
      <c r="BF50" s="145"/>
      <c r="BG50" s="145"/>
      <c r="BH50" s="145"/>
      <c r="BI50" s="145"/>
      <c r="CA50" s="145">
        <v>1</v>
      </c>
      <c r="CB50" s="145">
        <v>1</v>
      </c>
      <c r="CZ50" s="108">
        <v>1</v>
      </c>
    </row>
    <row r="51" spans="1:104" ht="22.5">
      <c r="A51" s="146">
        <v>38</v>
      </c>
      <c r="B51" s="147" t="s">
        <v>474</v>
      </c>
      <c r="C51" s="148" t="s">
        <v>475</v>
      </c>
      <c r="D51" s="149" t="s">
        <v>49</v>
      </c>
      <c r="E51" s="150">
        <v>6.48</v>
      </c>
      <c r="F51" s="151">
        <v>0</v>
      </c>
      <c r="G51" s="152">
        <f>E51*F51</f>
        <v>0</v>
      </c>
      <c r="H51" s="153">
        <v>3.637E-2</v>
      </c>
      <c r="I51" s="154">
        <f>E51*H51</f>
        <v>0.23567760000000001</v>
      </c>
      <c r="J51" s="153">
        <v>0</v>
      </c>
      <c r="K51" s="154">
        <f>E51*J51</f>
        <v>0</v>
      </c>
      <c r="O51" s="145"/>
      <c r="Z51" s="145"/>
      <c r="AA51" s="145">
        <v>1</v>
      </c>
      <c r="AB51" s="145">
        <v>1</v>
      </c>
      <c r="AC51" s="145">
        <v>1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55">
        <f>G51</f>
        <v>0</v>
      </c>
      <c r="BA51" s="145"/>
      <c r="BB51" s="145"/>
      <c r="BC51" s="145"/>
      <c r="BD51" s="145"/>
      <c r="BE51" s="145"/>
      <c r="BF51" s="145"/>
      <c r="BG51" s="145"/>
      <c r="BH51" s="145"/>
      <c r="BI51" s="145"/>
      <c r="CA51" s="145">
        <v>1</v>
      </c>
      <c r="CB51" s="145">
        <v>1</v>
      </c>
      <c r="CZ51" s="108">
        <v>1</v>
      </c>
    </row>
    <row r="52" spans="1:104">
      <c r="A52" s="146">
        <v>39</v>
      </c>
      <c r="B52" s="147" t="s">
        <v>476</v>
      </c>
      <c r="C52" s="148" t="s">
        <v>477</v>
      </c>
      <c r="D52" s="149" t="s">
        <v>49</v>
      </c>
      <c r="E52" s="150">
        <v>6.48</v>
      </c>
      <c r="F52" s="151">
        <v>0</v>
      </c>
      <c r="G52" s="152">
        <f>E52*F52</f>
        <v>0</v>
      </c>
      <c r="H52" s="153">
        <v>0</v>
      </c>
      <c r="I52" s="154">
        <f>E52*H52</f>
        <v>0</v>
      </c>
      <c r="J52" s="153">
        <v>0</v>
      </c>
      <c r="K52" s="154">
        <f>E52*J52</f>
        <v>0</v>
      </c>
      <c r="O52" s="145"/>
      <c r="Z52" s="145"/>
      <c r="AA52" s="145">
        <v>1</v>
      </c>
      <c r="AB52" s="145">
        <v>1</v>
      </c>
      <c r="AC52" s="145">
        <v>1</v>
      </c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55">
        <f>G52</f>
        <v>0</v>
      </c>
      <c r="BA52" s="145"/>
      <c r="BB52" s="145"/>
      <c r="BC52" s="145"/>
      <c r="BD52" s="145"/>
      <c r="BE52" s="145"/>
      <c r="BF52" s="145"/>
      <c r="BG52" s="145"/>
      <c r="BH52" s="145"/>
      <c r="BI52" s="145"/>
      <c r="CA52" s="145">
        <v>1</v>
      </c>
      <c r="CB52" s="145">
        <v>1</v>
      </c>
      <c r="CZ52" s="108">
        <v>1</v>
      </c>
    </row>
    <row r="53" spans="1:104">
      <c r="A53" s="146">
        <v>40</v>
      </c>
      <c r="B53" s="147" t="s">
        <v>478</v>
      </c>
      <c r="C53" s="148" t="s">
        <v>479</v>
      </c>
      <c r="D53" s="149" t="s">
        <v>170</v>
      </c>
      <c r="E53" s="150">
        <v>4.99E-2</v>
      </c>
      <c r="F53" s="151">
        <v>0</v>
      </c>
      <c r="G53" s="152">
        <f>E53*F53</f>
        <v>0</v>
      </c>
      <c r="H53" s="153">
        <v>1.02139</v>
      </c>
      <c r="I53" s="154">
        <f>E53*H53</f>
        <v>5.0967361000000003E-2</v>
      </c>
      <c r="J53" s="153">
        <v>0</v>
      </c>
      <c r="K53" s="154">
        <f>E53*J53</f>
        <v>0</v>
      </c>
      <c r="O53" s="145"/>
      <c r="Z53" s="145"/>
      <c r="AA53" s="145">
        <v>1</v>
      </c>
      <c r="AB53" s="145">
        <v>1</v>
      </c>
      <c r="AC53" s="145">
        <v>1</v>
      </c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>
        <v>1</v>
      </c>
      <c r="CB53" s="145">
        <v>1</v>
      </c>
      <c r="CZ53" s="108">
        <v>1</v>
      </c>
    </row>
    <row r="54" spans="1:104">
      <c r="A54" s="157" t="s">
        <v>50</v>
      </c>
      <c r="B54" s="158" t="s">
        <v>184</v>
      </c>
      <c r="C54" s="159" t="s">
        <v>185</v>
      </c>
      <c r="D54" s="160"/>
      <c r="E54" s="161"/>
      <c r="F54" s="161"/>
      <c r="G54" s="162">
        <f>SUM(G49:G53)</f>
        <v>0</v>
      </c>
      <c r="H54" s="163"/>
      <c r="I54" s="162">
        <f>SUM(I49:I53)</f>
        <v>1.763851861</v>
      </c>
      <c r="J54" s="164"/>
      <c r="K54" s="162">
        <f>SUM(K49:K53)</f>
        <v>0</v>
      </c>
      <c r="O54" s="145"/>
      <c r="X54" s="165">
        <f>K54</f>
        <v>0</v>
      </c>
      <c r="Y54" s="165">
        <f>I54</f>
        <v>1.763851861</v>
      </c>
      <c r="Z54" s="155">
        <f>G54</f>
        <v>0</v>
      </c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66"/>
      <c r="BB54" s="166"/>
      <c r="BC54" s="166"/>
      <c r="BD54" s="166"/>
      <c r="BE54" s="166"/>
      <c r="BF54" s="166"/>
      <c r="BG54" s="145"/>
      <c r="BH54" s="145"/>
      <c r="BI54" s="145"/>
    </row>
    <row r="55" spans="1:104" ht="14.25" customHeight="1">
      <c r="A55" s="135" t="s">
        <v>46</v>
      </c>
      <c r="B55" s="136" t="s">
        <v>196</v>
      </c>
      <c r="C55" s="137" t="s">
        <v>197</v>
      </c>
      <c r="D55" s="138"/>
      <c r="E55" s="139"/>
      <c r="F55" s="139"/>
      <c r="G55" s="140"/>
      <c r="H55" s="141"/>
      <c r="I55" s="142"/>
      <c r="J55" s="143"/>
      <c r="K55" s="144"/>
      <c r="O55" s="145"/>
    </row>
    <row r="56" spans="1:104" ht="22.5">
      <c r="A56" s="146">
        <v>41</v>
      </c>
      <c r="B56" s="147" t="s">
        <v>200</v>
      </c>
      <c r="C56" s="148" t="s">
        <v>201</v>
      </c>
      <c r="D56" s="149" t="s">
        <v>49</v>
      </c>
      <c r="E56" s="150">
        <v>55.69</v>
      </c>
      <c r="F56" s="151">
        <v>0</v>
      </c>
      <c r="G56" s="152">
        <f>E56*F56</f>
        <v>0</v>
      </c>
      <c r="H56" s="153">
        <v>0.38624999999999998</v>
      </c>
      <c r="I56" s="154">
        <f>E56*H56</f>
        <v>21.5102625</v>
      </c>
      <c r="J56" s="153">
        <v>0</v>
      </c>
      <c r="K56" s="154">
        <f>E56*J56</f>
        <v>0</v>
      </c>
      <c r="O56" s="145"/>
      <c r="Z56" s="145"/>
      <c r="AA56" s="145">
        <v>1</v>
      </c>
      <c r="AB56" s="145">
        <v>1</v>
      </c>
      <c r="AC56" s="145">
        <v>1</v>
      </c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55">
        <f>G56</f>
        <v>0</v>
      </c>
      <c r="BA56" s="145"/>
      <c r="BB56" s="145"/>
      <c r="BC56" s="145"/>
      <c r="BD56" s="145"/>
      <c r="BE56" s="145"/>
      <c r="BF56" s="145"/>
      <c r="BG56" s="145"/>
      <c r="BH56" s="145"/>
      <c r="BI56" s="145"/>
      <c r="CA56" s="145">
        <v>1</v>
      </c>
      <c r="CB56" s="145">
        <v>1</v>
      </c>
      <c r="CZ56" s="108">
        <v>1</v>
      </c>
    </row>
    <row r="57" spans="1:104" ht="22.5">
      <c r="A57" s="146">
        <v>42</v>
      </c>
      <c r="B57" s="147" t="s">
        <v>480</v>
      </c>
      <c r="C57" s="148" t="s">
        <v>481</v>
      </c>
      <c r="D57" s="149" t="s">
        <v>49</v>
      </c>
      <c r="E57" s="150">
        <v>57.126800000000003</v>
      </c>
      <c r="F57" s="151">
        <v>0</v>
      </c>
      <c r="G57" s="152">
        <f>E57*F57</f>
        <v>0</v>
      </c>
      <c r="H57" s="153">
        <v>0.2646</v>
      </c>
      <c r="I57" s="154">
        <f>E57*H57</f>
        <v>15.115751280000001</v>
      </c>
      <c r="J57" s="153">
        <v>0</v>
      </c>
      <c r="K57" s="154">
        <f>E57*J57</f>
        <v>0</v>
      </c>
      <c r="O57" s="145"/>
      <c r="Z57" s="145"/>
      <c r="AA57" s="145">
        <v>1</v>
      </c>
      <c r="AB57" s="145">
        <v>1</v>
      </c>
      <c r="AC57" s="145">
        <v>1</v>
      </c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55">
        <f>G57</f>
        <v>0</v>
      </c>
      <c r="BA57" s="145"/>
      <c r="BB57" s="145"/>
      <c r="BC57" s="145"/>
      <c r="BD57" s="145"/>
      <c r="BE57" s="145"/>
      <c r="BF57" s="145"/>
      <c r="BG57" s="145"/>
      <c r="BH57" s="145"/>
      <c r="BI57" s="145"/>
      <c r="CA57" s="145">
        <v>1</v>
      </c>
      <c r="CB57" s="145">
        <v>1</v>
      </c>
      <c r="CZ57" s="108">
        <v>1</v>
      </c>
    </row>
    <row r="58" spans="1:104" ht="22.5">
      <c r="A58" s="146">
        <v>43</v>
      </c>
      <c r="B58" s="147" t="s">
        <v>482</v>
      </c>
      <c r="C58" s="148" t="s">
        <v>483</v>
      </c>
      <c r="D58" s="149" t="s">
        <v>49</v>
      </c>
      <c r="E58" s="150">
        <v>50.366799999999998</v>
      </c>
      <c r="F58" s="151">
        <v>0</v>
      </c>
      <c r="G58" s="152">
        <f>E58*F58</f>
        <v>0</v>
      </c>
      <c r="H58" s="153">
        <v>0.39689999999999998</v>
      </c>
      <c r="I58" s="154">
        <f>E58*H58</f>
        <v>19.990582919999998</v>
      </c>
      <c r="J58" s="153">
        <v>0</v>
      </c>
      <c r="K58" s="154">
        <f>E58*J58</f>
        <v>0</v>
      </c>
      <c r="O58" s="145"/>
      <c r="Z58" s="145"/>
      <c r="AA58" s="145">
        <v>1</v>
      </c>
      <c r="AB58" s="145">
        <v>1</v>
      </c>
      <c r="AC58" s="145">
        <v>1</v>
      </c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55">
        <f>G58</f>
        <v>0</v>
      </c>
      <c r="BA58" s="145"/>
      <c r="BB58" s="145"/>
      <c r="BC58" s="145"/>
      <c r="BD58" s="145"/>
      <c r="BE58" s="145"/>
      <c r="BF58" s="145"/>
      <c r="BG58" s="145"/>
      <c r="BH58" s="145"/>
      <c r="BI58" s="145"/>
      <c r="CA58" s="145">
        <v>1</v>
      </c>
      <c r="CB58" s="145">
        <v>1</v>
      </c>
      <c r="CZ58" s="108">
        <v>1</v>
      </c>
    </row>
    <row r="59" spans="1:104">
      <c r="A59" s="146">
        <v>44</v>
      </c>
      <c r="B59" s="147" t="s">
        <v>484</v>
      </c>
      <c r="C59" s="148" t="s">
        <v>485</v>
      </c>
      <c r="D59" s="149" t="s">
        <v>49</v>
      </c>
      <c r="E59" s="150">
        <v>44.306800000000003</v>
      </c>
      <c r="F59" s="151">
        <v>0</v>
      </c>
      <c r="G59" s="152">
        <f>E59*F59</f>
        <v>0</v>
      </c>
      <c r="H59" s="153">
        <v>7.3899999999999993E-2</v>
      </c>
      <c r="I59" s="154">
        <f>E59*H59</f>
        <v>3.2742725199999998</v>
      </c>
      <c r="J59" s="153">
        <v>0</v>
      </c>
      <c r="K59" s="154">
        <f>E59*J59</f>
        <v>0</v>
      </c>
      <c r="O59" s="145"/>
      <c r="Z59" s="145"/>
      <c r="AA59" s="145">
        <v>1</v>
      </c>
      <c r="AB59" s="145">
        <v>1</v>
      </c>
      <c r="AC59" s="145">
        <v>1</v>
      </c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55">
        <f>G59</f>
        <v>0</v>
      </c>
      <c r="BA59" s="145"/>
      <c r="BB59" s="145"/>
      <c r="BC59" s="145"/>
      <c r="BD59" s="145"/>
      <c r="BE59" s="145"/>
      <c r="BF59" s="145"/>
      <c r="BG59" s="145"/>
      <c r="BH59" s="145"/>
      <c r="BI59" s="145"/>
      <c r="CA59" s="145">
        <v>1</v>
      </c>
      <c r="CB59" s="145">
        <v>1</v>
      </c>
      <c r="CZ59" s="108">
        <v>1</v>
      </c>
    </row>
    <row r="60" spans="1:104">
      <c r="A60" s="146">
        <v>45</v>
      </c>
      <c r="B60" s="147" t="s">
        <v>486</v>
      </c>
      <c r="C60" s="148" t="s">
        <v>487</v>
      </c>
      <c r="D60" s="149" t="s">
        <v>78</v>
      </c>
      <c r="E60" s="150">
        <v>62.83</v>
      </c>
      <c r="F60" s="151">
        <v>0</v>
      </c>
      <c r="G60" s="152">
        <f>E60*F60</f>
        <v>0</v>
      </c>
      <c r="H60" s="153">
        <v>3.6000000000000002E-4</v>
      </c>
      <c r="I60" s="154">
        <f>E60*H60</f>
        <v>2.2618800000000001E-2</v>
      </c>
      <c r="J60" s="153">
        <v>0</v>
      </c>
      <c r="K60" s="154">
        <f>E60*J60</f>
        <v>0</v>
      </c>
      <c r="O60" s="145"/>
      <c r="Z60" s="145"/>
      <c r="AA60" s="145">
        <v>1</v>
      </c>
      <c r="AB60" s="145">
        <v>1</v>
      </c>
      <c r="AC60" s="145">
        <v>1</v>
      </c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55">
        <f>G60</f>
        <v>0</v>
      </c>
      <c r="BA60" s="145"/>
      <c r="BB60" s="145"/>
      <c r="BC60" s="145"/>
      <c r="BD60" s="145"/>
      <c r="BE60" s="145"/>
      <c r="BF60" s="145"/>
      <c r="BG60" s="145"/>
      <c r="BH60" s="145"/>
      <c r="BI60" s="145"/>
      <c r="CA60" s="145">
        <v>1</v>
      </c>
      <c r="CB60" s="145">
        <v>1</v>
      </c>
      <c r="CZ60" s="108">
        <v>1</v>
      </c>
    </row>
    <row r="61" spans="1:104">
      <c r="A61" s="146">
        <v>46</v>
      </c>
      <c r="B61" s="147" t="s">
        <v>488</v>
      </c>
      <c r="C61" s="148" t="s">
        <v>489</v>
      </c>
      <c r="D61" s="149" t="s">
        <v>49</v>
      </c>
      <c r="E61" s="150">
        <v>48.741</v>
      </c>
      <c r="F61" s="151">
        <v>0</v>
      </c>
      <c r="G61" s="152">
        <f>E61*F61</f>
        <v>0</v>
      </c>
      <c r="H61" s="153">
        <v>0.17244999999999999</v>
      </c>
      <c r="I61" s="154">
        <f>E61*H61</f>
        <v>8.4053854499999989</v>
      </c>
      <c r="J61" s="153"/>
      <c r="K61" s="154">
        <f>E61*J61</f>
        <v>0</v>
      </c>
      <c r="O61" s="145"/>
      <c r="Z61" s="145"/>
      <c r="AA61" s="145">
        <v>12</v>
      </c>
      <c r="AB61" s="145">
        <v>1</v>
      </c>
      <c r="AC61" s="145">
        <v>40</v>
      </c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55">
        <f>G61</f>
        <v>0</v>
      </c>
      <c r="BA61" s="145"/>
      <c r="BB61" s="145"/>
      <c r="BC61" s="145"/>
      <c r="BD61" s="145"/>
      <c r="BE61" s="145"/>
      <c r="BF61" s="145"/>
      <c r="BG61" s="145"/>
      <c r="BH61" s="145"/>
      <c r="BI61" s="145"/>
      <c r="CA61" s="145">
        <v>12</v>
      </c>
      <c r="CB61" s="145">
        <v>1</v>
      </c>
      <c r="CZ61" s="108">
        <v>1</v>
      </c>
    </row>
    <row r="62" spans="1:104">
      <c r="A62" s="157" t="s">
        <v>50</v>
      </c>
      <c r="B62" s="158" t="s">
        <v>196</v>
      </c>
      <c r="C62" s="159" t="s">
        <v>197</v>
      </c>
      <c r="D62" s="160"/>
      <c r="E62" s="161"/>
      <c r="F62" s="161"/>
      <c r="G62" s="162">
        <f>SUM(G55:G61)</f>
        <v>0</v>
      </c>
      <c r="H62" s="163"/>
      <c r="I62" s="162">
        <f>SUM(I55:I61)</f>
        <v>68.31887347</v>
      </c>
      <c r="J62" s="164"/>
      <c r="K62" s="162">
        <f>SUM(K55:K61)</f>
        <v>0</v>
      </c>
      <c r="O62" s="145"/>
      <c r="X62" s="165">
        <f>K62</f>
        <v>0</v>
      </c>
      <c r="Y62" s="165">
        <f>I62</f>
        <v>68.31887347</v>
      </c>
      <c r="Z62" s="155">
        <f>G62</f>
        <v>0</v>
      </c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66"/>
      <c r="BB62" s="166"/>
      <c r="BC62" s="166"/>
      <c r="BD62" s="166"/>
      <c r="BE62" s="166"/>
      <c r="BF62" s="166"/>
      <c r="BG62" s="145"/>
      <c r="BH62" s="145"/>
      <c r="BI62" s="145"/>
    </row>
    <row r="63" spans="1:104" ht="14.25" customHeight="1">
      <c r="A63" s="135" t="s">
        <v>46</v>
      </c>
      <c r="B63" s="136" t="s">
        <v>490</v>
      </c>
      <c r="C63" s="137" t="s">
        <v>491</v>
      </c>
      <c r="D63" s="138"/>
      <c r="E63" s="139"/>
      <c r="F63" s="139"/>
      <c r="G63" s="140"/>
      <c r="H63" s="141"/>
      <c r="I63" s="142"/>
      <c r="J63" s="143"/>
      <c r="K63" s="144"/>
      <c r="O63" s="145"/>
    </row>
    <row r="64" spans="1:104">
      <c r="A64" s="146">
        <v>47</v>
      </c>
      <c r="B64" s="147" t="s">
        <v>492</v>
      </c>
      <c r="C64" s="148" t="s">
        <v>493</v>
      </c>
      <c r="D64" s="149" t="s">
        <v>49</v>
      </c>
      <c r="E64" s="150">
        <v>3.44</v>
      </c>
      <c r="F64" s="151">
        <v>0</v>
      </c>
      <c r="G64" s="152">
        <f>E64*F64</f>
        <v>0</v>
      </c>
      <c r="H64" s="153">
        <v>6.2E-4</v>
      </c>
      <c r="I64" s="154">
        <f>E64*H64</f>
        <v>2.1327999999999998E-3</v>
      </c>
      <c r="J64" s="153">
        <v>0</v>
      </c>
      <c r="K64" s="154">
        <f>E64*J64</f>
        <v>0</v>
      </c>
      <c r="O64" s="145"/>
      <c r="Z64" s="145"/>
      <c r="AA64" s="145">
        <v>1</v>
      </c>
      <c r="AB64" s="145">
        <v>1</v>
      </c>
      <c r="AC64" s="145">
        <v>1</v>
      </c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55">
        <f>G64</f>
        <v>0</v>
      </c>
      <c r="BA64" s="145"/>
      <c r="BB64" s="145"/>
      <c r="BC64" s="145"/>
      <c r="BD64" s="145"/>
      <c r="BE64" s="145"/>
      <c r="BF64" s="145"/>
      <c r="BG64" s="145"/>
      <c r="BH64" s="145"/>
      <c r="BI64" s="145"/>
      <c r="CA64" s="145">
        <v>1</v>
      </c>
      <c r="CB64" s="145">
        <v>1</v>
      </c>
      <c r="CZ64" s="108">
        <v>1</v>
      </c>
    </row>
    <row r="65" spans="1:104" ht="22.5">
      <c r="A65" s="146">
        <v>48</v>
      </c>
      <c r="B65" s="147" t="s">
        <v>494</v>
      </c>
      <c r="C65" s="148" t="s">
        <v>495</v>
      </c>
      <c r="D65" s="149" t="s">
        <v>49</v>
      </c>
      <c r="E65" s="150">
        <v>3.44</v>
      </c>
      <c r="F65" s="151">
        <v>0</v>
      </c>
      <c r="G65" s="152">
        <f>E65*F65</f>
        <v>0</v>
      </c>
      <c r="H65" s="153">
        <v>4.3150000000000001E-2</v>
      </c>
      <c r="I65" s="154">
        <f>E65*H65</f>
        <v>0.14843600000000001</v>
      </c>
      <c r="J65" s="153">
        <v>0</v>
      </c>
      <c r="K65" s="154">
        <f>E65*J65</f>
        <v>0</v>
      </c>
      <c r="O65" s="145"/>
      <c r="Z65" s="145"/>
      <c r="AA65" s="145">
        <v>1</v>
      </c>
      <c r="AB65" s="145">
        <v>1</v>
      </c>
      <c r="AC65" s="145">
        <v>1</v>
      </c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55">
        <f>G65</f>
        <v>0</v>
      </c>
      <c r="BA65" s="145"/>
      <c r="BB65" s="145"/>
      <c r="BC65" s="145"/>
      <c r="BD65" s="145"/>
      <c r="BE65" s="145"/>
      <c r="BF65" s="145"/>
      <c r="BG65" s="145"/>
      <c r="BH65" s="145"/>
      <c r="BI65" s="145"/>
      <c r="CA65" s="145">
        <v>1</v>
      </c>
      <c r="CB65" s="145">
        <v>1</v>
      </c>
      <c r="CZ65" s="108">
        <v>1</v>
      </c>
    </row>
    <row r="66" spans="1:104" ht="22.5">
      <c r="A66" s="146">
        <v>49</v>
      </c>
      <c r="B66" s="147" t="s">
        <v>496</v>
      </c>
      <c r="C66" s="148" t="s">
        <v>497</v>
      </c>
      <c r="D66" s="149" t="s">
        <v>49</v>
      </c>
      <c r="E66" s="150">
        <v>18.920000000000002</v>
      </c>
      <c r="F66" s="151">
        <v>0</v>
      </c>
      <c r="G66" s="152">
        <f>E66*F66</f>
        <v>0</v>
      </c>
      <c r="H66" s="153">
        <v>1.7219999999999999E-2</v>
      </c>
      <c r="I66" s="154">
        <f>E66*H66</f>
        <v>0.32580239999999999</v>
      </c>
      <c r="J66" s="153">
        <v>0</v>
      </c>
      <c r="K66" s="154">
        <f>E66*J66</f>
        <v>0</v>
      </c>
      <c r="O66" s="145"/>
      <c r="Z66" s="145"/>
      <c r="AA66" s="145">
        <v>1</v>
      </c>
      <c r="AB66" s="145">
        <v>1</v>
      </c>
      <c r="AC66" s="145">
        <v>1</v>
      </c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55">
        <f>G66</f>
        <v>0</v>
      </c>
      <c r="BA66" s="145"/>
      <c r="BB66" s="145"/>
      <c r="BC66" s="145"/>
      <c r="BD66" s="145"/>
      <c r="BE66" s="145"/>
      <c r="BF66" s="145"/>
      <c r="BG66" s="145"/>
      <c r="BH66" s="145"/>
      <c r="BI66" s="145"/>
      <c r="CA66" s="145">
        <v>1</v>
      </c>
      <c r="CB66" s="145">
        <v>1</v>
      </c>
      <c r="CZ66" s="108">
        <v>1</v>
      </c>
    </row>
    <row r="67" spans="1:104">
      <c r="A67" s="157" t="s">
        <v>50</v>
      </c>
      <c r="B67" s="158" t="s">
        <v>490</v>
      </c>
      <c r="C67" s="159" t="s">
        <v>491</v>
      </c>
      <c r="D67" s="160"/>
      <c r="E67" s="161"/>
      <c r="F67" s="161"/>
      <c r="G67" s="162">
        <f>SUM(G63:G66)</f>
        <v>0</v>
      </c>
      <c r="H67" s="163"/>
      <c r="I67" s="162">
        <f>SUM(I63:I66)</f>
        <v>0.47637119999999999</v>
      </c>
      <c r="J67" s="164"/>
      <c r="K67" s="162">
        <f>SUM(K63:K66)</f>
        <v>0</v>
      </c>
      <c r="O67" s="145"/>
      <c r="X67" s="165">
        <f>K67</f>
        <v>0</v>
      </c>
      <c r="Y67" s="165">
        <f>I67</f>
        <v>0.47637119999999999</v>
      </c>
      <c r="Z67" s="155">
        <f>G67</f>
        <v>0</v>
      </c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66"/>
      <c r="BB67" s="166"/>
      <c r="BC67" s="166"/>
      <c r="BD67" s="166"/>
      <c r="BE67" s="166"/>
      <c r="BF67" s="166"/>
      <c r="BG67" s="145"/>
      <c r="BH67" s="145"/>
      <c r="BI67" s="145"/>
    </row>
    <row r="68" spans="1:104" ht="14.25" customHeight="1">
      <c r="A68" s="135" t="s">
        <v>46</v>
      </c>
      <c r="B68" s="136" t="s">
        <v>498</v>
      </c>
      <c r="C68" s="137" t="s">
        <v>499</v>
      </c>
      <c r="D68" s="138"/>
      <c r="E68" s="139"/>
      <c r="F68" s="139"/>
      <c r="G68" s="140"/>
      <c r="H68" s="141"/>
      <c r="I68" s="142"/>
      <c r="J68" s="143"/>
      <c r="K68" s="144"/>
      <c r="O68" s="145"/>
    </row>
    <row r="69" spans="1:104">
      <c r="A69" s="146">
        <v>50</v>
      </c>
      <c r="B69" s="147" t="s">
        <v>500</v>
      </c>
      <c r="C69" s="148" t="s">
        <v>501</v>
      </c>
      <c r="D69" s="149" t="s">
        <v>97</v>
      </c>
      <c r="E69" s="150">
        <v>1.6013999999999999</v>
      </c>
      <c r="F69" s="151">
        <v>0</v>
      </c>
      <c r="G69" s="152">
        <f>E69*F69</f>
        <v>0</v>
      </c>
      <c r="H69" s="153">
        <v>2.3785500000000002</v>
      </c>
      <c r="I69" s="154">
        <f>E69*H69</f>
        <v>3.80900997</v>
      </c>
      <c r="J69" s="153">
        <v>0</v>
      </c>
      <c r="K69" s="154">
        <f>E69*J69</f>
        <v>0</v>
      </c>
      <c r="O69" s="145"/>
      <c r="Z69" s="145"/>
      <c r="AA69" s="145">
        <v>1</v>
      </c>
      <c r="AB69" s="145">
        <v>1</v>
      </c>
      <c r="AC69" s="145">
        <v>1</v>
      </c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55">
        <f>G69</f>
        <v>0</v>
      </c>
      <c r="BA69" s="145"/>
      <c r="BB69" s="145"/>
      <c r="BC69" s="145"/>
      <c r="BD69" s="145"/>
      <c r="BE69" s="145"/>
      <c r="BF69" s="145"/>
      <c r="BG69" s="145"/>
      <c r="BH69" s="145"/>
      <c r="BI69" s="145"/>
      <c r="CA69" s="145">
        <v>1</v>
      </c>
      <c r="CB69" s="145">
        <v>1</v>
      </c>
      <c r="CZ69" s="108">
        <v>1</v>
      </c>
    </row>
    <row r="70" spans="1:104">
      <c r="A70" s="146">
        <v>51</v>
      </c>
      <c r="B70" s="147" t="s">
        <v>502</v>
      </c>
      <c r="C70" s="148" t="s">
        <v>503</v>
      </c>
      <c r="D70" s="149" t="s">
        <v>97</v>
      </c>
      <c r="E70" s="150">
        <v>1.6013999999999999</v>
      </c>
      <c r="F70" s="151">
        <v>0</v>
      </c>
      <c r="G70" s="152">
        <f>E70*F70</f>
        <v>0</v>
      </c>
      <c r="H70" s="153">
        <v>0</v>
      </c>
      <c r="I70" s="154">
        <f>E70*H70</f>
        <v>0</v>
      </c>
      <c r="J70" s="153">
        <v>0</v>
      </c>
      <c r="K70" s="154">
        <f>E70*J70</f>
        <v>0</v>
      </c>
      <c r="O70" s="145"/>
      <c r="Z70" s="145"/>
      <c r="AA70" s="145">
        <v>1</v>
      </c>
      <c r="AB70" s="145">
        <v>1</v>
      </c>
      <c r="AC70" s="145">
        <v>1</v>
      </c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55">
        <f>G70</f>
        <v>0</v>
      </c>
      <c r="BA70" s="145"/>
      <c r="BB70" s="145"/>
      <c r="BC70" s="145"/>
      <c r="BD70" s="145"/>
      <c r="BE70" s="145"/>
      <c r="BF70" s="145"/>
      <c r="BG70" s="145"/>
      <c r="BH70" s="145"/>
      <c r="BI70" s="145"/>
      <c r="CA70" s="145">
        <v>1</v>
      </c>
      <c r="CB70" s="145">
        <v>1</v>
      </c>
      <c r="CZ70" s="108">
        <v>1</v>
      </c>
    </row>
    <row r="71" spans="1:104">
      <c r="A71" s="157" t="s">
        <v>50</v>
      </c>
      <c r="B71" s="158" t="s">
        <v>498</v>
      </c>
      <c r="C71" s="159" t="s">
        <v>499</v>
      </c>
      <c r="D71" s="160"/>
      <c r="E71" s="161"/>
      <c r="F71" s="161"/>
      <c r="G71" s="162">
        <f>SUM(G68:G70)</f>
        <v>0</v>
      </c>
      <c r="H71" s="163"/>
      <c r="I71" s="162">
        <f>SUM(I68:I70)</f>
        <v>3.80900997</v>
      </c>
      <c r="J71" s="164"/>
      <c r="K71" s="162">
        <f>SUM(K68:K70)</f>
        <v>0</v>
      </c>
      <c r="O71" s="145"/>
      <c r="X71" s="165">
        <f>K71</f>
        <v>0</v>
      </c>
      <c r="Y71" s="165">
        <f>I71</f>
        <v>3.80900997</v>
      </c>
      <c r="Z71" s="155">
        <f>G71</f>
        <v>0</v>
      </c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66"/>
      <c r="BB71" s="166"/>
      <c r="BC71" s="166"/>
      <c r="BD71" s="166"/>
      <c r="BE71" s="166"/>
      <c r="BF71" s="166"/>
      <c r="BG71" s="145"/>
      <c r="BH71" s="145"/>
      <c r="BI71" s="145"/>
    </row>
    <row r="72" spans="1:104" ht="14.25" customHeight="1">
      <c r="A72" s="135" t="s">
        <v>46</v>
      </c>
      <c r="B72" s="136" t="s">
        <v>240</v>
      </c>
      <c r="C72" s="137" t="s">
        <v>241</v>
      </c>
      <c r="D72" s="138"/>
      <c r="E72" s="139"/>
      <c r="F72" s="139"/>
      <c r="G72" s="140"/>
      <c r="H72" s="141"/>
      <c r="I72" s="142"/>
      <c r="J72" s="143"/>
      <c r="K72" s="144"/>
      <c r="O72" s="145"/>
    </row>
    <row r="73" spans="1:104" ht="22.5">
      <c r="A73" s="146">
        <v>52</v>
      </c>
      <c r="B73" s="147" t="s">
        <v>504</v>
      </c>
      <c r="C73" s="148" t="s">
        <v>505</v>
      </c>
      <c r="D73" s="149" t="s">
        <v>244</v>
      </c>
      <c r="E73" s="150">
        <v>4</v>
      </c>
      <c r="F73" s="151">
        <v>0</v>
      </c>
      <c r="G73" s="152">
        <f>E73*F73</f>
        <v>0</v>
      </c>
      <c r="H73" s="153">
        <v>3.0000000000000001E-5</v>
      </c>
      <c r="I73" s="154">
        <f>E73*H73</f>
        <v>1.2E-4</v>
      </c>
      <c r="J73" s="153">
        <v>0</v>
      </c>
      <c r="K73" s="154">
        <f>E73*J73</f>
        <v>0</v>
      </c>
      <c r="O73" s="145"/>
      <c r="Z73" s="145"/>
      <c r="AA73" s="145">
        <v>1</v>
      </c>
      <c r="AB73" s="145">
        <v>1</v>
      </c>
      <c r="AC73" s="145">
        <v>1</v>
      </c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55">
        <f>G73</f>
        <v>0</v>
      </c>
      <c r="BA73" s="145"/>
      <c r="BB73" s="145"/>
      <c r="BC73" s="145"/>
      <c r="BD73" s="145"/>
      <c r="BE73" s="145"/>
      <c r="BF73" s="145"/>
      <c r="BG73" s="145"/>
      <c r="BH73" s="145"/>
      <c r="BI73" s="145"/>
      <c r="CA73" s="145">
        <v>1</v>
      </c>
      <c r="CB73" s="145">
        <v>1</v>
      </c>
      <c r="CZ73" s="108">
        <v>1</v>
      </c>
    </row>
    <row r="74" spans="1:104">
      <c r="A74" s="146">
        <v>53</v>
      </c>
      <c r="B74" s="147" t="s">
        <v>506</v>
      </c>
      <c r="C74" s="148" t="s">
        <v>507</v>
      </c>
      <c r="D74" s="149" t="s">
        <v>244</v>
      </c>
      <c r="E74" s="150">
        <v>6</v>
      </c>
      <c r="F74" s="151">
        <v>0</v>
      </c>
      <c r="G74" s="152">
        <f>E74*F74</f>
        <v>0</v>
      </c>
      <c r="H74" s="153">
        <v>0</v>
      </c>
      <c r="I74" s="154">
        <f>E74*H74</f>
        <v>0</v>
      </c>
      <c r="J74" s="153">
        <v>0</v>
      </c>
      <c r="K74" s="154">
        <f>E74*J74</f>
        <v>0</v>
      </c>
      <c r="O74" s="145"/>
      <c r="Z74" s="145"/>
      <c r="AA74" s="145">
        <v>1</v>
      </c>
      <c r="AB74" s="145">
        <v>1</v>
      </c>
      <c r="AC74" s="145">
        <v>1</v>
      </c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55">
        <f>G74</f>
        <v>0</v>
      </c>
      <c r="BA74" s="145"/>
      <c r="BB74" s="145"/>
      <c r="BC74" s="145"/>
      <c r="BD74" s="145"/>
      <c r="BE74" s="145"/>
      <c r="BF74" s="145"/>
      <c r="BG74" s="145"/>
      <c r="BH74" s="145"/>
      <c r="BI74" s="145"/>
      <c r="CA74" s="145">
        <v>1</v>
      </c>
      <c r="CB74" s="145">
        <v>1</v>
      </c>
      <c r="CZ74" s="108">
        <v>1</v>
      </c>
    </row>
    <row r="75" spans="1:104">
      <c r="A75" s="146">
        <v>54</v>
      </c>
      <c r="B75" s="147" t="s">
        <v>277</v>
      </c>
      <c r="C75" s="148" t="s">
        <v>278</v>
      </c>
      <c r="D75" s="149" t="s">
        <v>244</v>
      </c>
      <c r="E75" s="150">
        <v>3</v>
      </c>
      <c r="F75" s="151">
        <v>0</v>
      </c>
      <c r="G75" s="152">
        <f>E75*F75</f>
        <v>0</v>
      </c>
      <c r="H75" s="153">
        <v>0</v>
      </c>
      <c r="I75" s="154">
        <f>E75*H75</f>
        <v>0</v>
      </c>
      <c r="J75" s="153">
        <v>0</v>
      </c>
      <c r="K75" s="154">
        <f>E75*J75</f>
        <v>0</v>
      </c>
      <c r="O75" s="145"/>
      <c r="Z75" s="145"/>
      <c r="AA75" s="145">
        <v>1</v>
      </c>
      <c r="AB75" s="145">
        <v>1</v>
      </c>
      <c r="AC75" s="145">
        <v>1</v>
      </c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55">
        <f>G75</f>
        <v>0</v>
      </c>
      <c r="BA75" s="145"/>
      <c r="BB75" s="145"/>
      <c r="BC75" s="145"/>
      <c r="BD75" s="145"/>
      <c r="BE75" s="145"/>
      <c r="BF75" s="145"/>
      <c r="BG75" s="145"/>
      <c r="BH75" s="145"/>
      <c r="BI75" s="145"/>
      <c r="CA75" s="145">
        <v>1</v>
      </c>
      <c r="CB75" s="145">
        <v>1</v>
      </c>
      <c r="CZ75" s="108">
        <v>1</v>
      </c>
    </row>
    <row r="76" spans="1:104">
      <c r="A76" s="146">
        <v>55</v>
      </c>
      <c r="B76" s="147" t="s">
        <v>508</v>
      </c>
      <c r="C76" s="148" t="s">
        <v>509</v>
      </c>
      <c r="D76" s="149" t="s">
        <v>244</v>
      </c>
      <c r="E76" s="150">
        <v>4</v>
      </c>
      <c r="F76" s="151">
        <v>0</v>
      </c>
      <c r="G76" s="152">
        <f>E76*F76</f>
        <v>0</v>
      </c>
      <c r="H76" s="153">
        <v>0</v>
      </c>
      <c r="I76" s="154">
        <f>E76*H76</f>
        <v>0</v>
      </c>
      <c r="J76" s="153">
        <v>0</v>
      </c>
      <c r="K76" s="154">
        <f>E76*J76</f>
        <v>0</v>
      </c>
      <c r="O76" s="145"/>
      <c r="Z76" s="145"/>
      <c r="AA76" s="145">
        <v>1</v>
      </c>
      <c r="AB76" s="145">
        <v>1</v>
      </c>
      <c r="AC76" s="145">
        <v>1</v>
      </c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55">
        <f>G76</f>
        <v>0</v>
      </c>
      <c r="BA76" s="145"/>
      <c r="BB76" s="145"/>
      <c r="BC76" s="145"/>
      <c r="BD76" s="145"/>
      <c r="BE76" s="145"/>
      <c r="BF76" s="145"/>
      <c r="BG76" s="145"/>
      <c r="BH76" s="145"/>
      <c r="BI76" s="145"/>
      <c r="CA76" s="145">
        <v>1</v>
      </c>
      <c r="CB76" s="145">
        <v>1</v>
      </c>
      <c r="CZ76" s="108">
        <v>1</v>
      </c>
    </row>
    <row r="77" spans="1:104" ht="22.5">
      <c r="A77" s="146">
        <v>56</v>
      </c>
      <c r="B77" s="147" t="s">
        <v>283</v>
      </c>
      <c r="C77" s="148" t="s">
        <v>284</v>
      </c>
      <c r="D77" s="149" t="s">
        <v>244</v>
      </c>
      <c r="E77" s="150">
        <v>4</v>
      </c>
      <c r="F77" s="151">
        <v>0</v>
      </c>
      <c r="G77" s="152">
        <f>E77*F77</f>
        <v>0</v>
      </c>
      <c r="H77" s="153">
        <v>0</v>
      </c>
      <c r="I77" s="154">
        <f>E77*H77</f>
        <v>0</v>
      </c>
      <c r="J77" s="153"/>
      <c r="K77" s="154">
        <f>E77*J77</f>
        <v>0</v>
      </c>
      <c r="O77" s="145"/>
      <c r="Z77" s="145"/>
      <c r="AA77" s="145">
        <v>12</v>
      </c>
      <c r="AB77" s="145">
        <v>0</v>
      </c>
      <c r="AC77" s="145">
        <v>60</v>
      </c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55">
        <f>G77</f>
        <v>0</v>
      </c>
      <c r="BA77" s="145"/>
      <c r="BB77" s="145"/>
      <c r="BC77" s="145"/>
      <c r="BD77" s="145"/>
      <c r="BE77" s="145"/>
      <c r="BF77" s="145"/>
      <c r="BG77" s="145"/>
      <c r="BH77" s="145"/>
      <c r="BI77" s="145"/>
      <c r="CA77" s="145">
        <v>12</v>
      </c>
      <c r="CB77" s="145">
        <v>0</v>
      </c>
      <c r="CZ77" s="108">
        <v>1</v>
      </c>
    </row>
    <row r="78" spans="1:104">
      <c r="A78" s="146">
        <v>57</v>
      </c>
      <c r="B78" s="147" t="s">
        <v>510</v>
      </c>
      <c r="C78" s="148" t="s">
        <v>511</v>
      </c>
      <c r="D78" s="149" t="s">
        <v>244</v>
      </c>
      <c r="E78" s="150">
        <v>1</v>
      </c>
      <c r="F78" s="151">
        <v>0</v>
      </c>
      <c r="G78" s="152">
        <f>E78*F78</f>
        <v>0</v>
      </c>
      <c r="H78" s="153">
        <v>0</v>
      </c>
      <c r="I78" s="154">
        <f>E78*H78</f>
        <v>0</v>
      </c>
      <c r="J78" s="153"/>
      <c r="K78" s="154">
        <f>E78*J78</f>
        <v>0</v>
      </c>
      <c r="O78" s="145"/>
      <c r="Z78" s="145"/>
      <c r="AA78" s="145">
        <v>12</v>
      </c>
      <c r="AB78" s="145">
        <v>0</v>
      </c>
      <c r="AC78" s="145">
        <v>47</v>
      </c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55">
        <f>G78</f>
        <v>0</v>
      </c>
      <c r="BA78" s="145"/>
      <c r="BB78" s="145"/>
      <c r="BC78" s="145"/>
      <c r="BD78" s="145"/>
      <c r="BE78" s="145"/>
      <c r="BF78" s="145"/>
      <c r="BG78" s="145"/>
      <c r="BH78" s="145"/>
      <c r="BI78" s="145"/>
      <c r="CA78" s="145">
        <v>12</v>
      </c>
      <c r="CB78" s="145">
        <v>0</v>
      </c>
      <c r="CZ78" s="108">
        <v>1</v>
      </c>
    </row>
    <row r="79" spans="1:104" ht="22.5">
      <c r="A79" s="146">
        <v>58</v>
      </c>
      <c r="B79" s="147" t="s">
        <v>512</v>
      </c>
      <c r="C79" s="148" t="s">
        <v>513</v>
      </c>
      <c r="D79" s="149" t="s">
        <v>244</v>
      </c>
      <c r="E79" s="150">
        <v>3</v>
      </c>
      <c r="F79" s="151">
        <v>0</v>
      </c>
      <c r="G79" s="152">
        <f>E79*F79</f>
        <v>0</v>
      </c>
      <c r="H79" s="153">
        <v>2.35</v>
      </c>
      <c r="I79" s="154">
        <f>E79*H79</f>
        <v>7.0500000000000007</v>
      </c>
      <c r="J79" s="153"/>
      <c r="K79" s="154">
        <f>E79*J79</f>
        <v>0</v>
      </c>
      <c r="O79" s="145"/>
      <c r="Z79" s="145"/>
      <c r="AA79" s="145">
        <v>12</v>
      </c>
      <c r="AB79" s="145">
        <v>1</v>
      </c>
      <c r="AC79" s="145">
        <v>49</v>
      </c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55">
        <f>G79</f>
        <v>0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CA79" s="145">
        <v>12</v>
      </c>
      <c r="CB79" s="145">
        <v>1</v>
      </c>
      <c r="CZ79" s="108">
        <v>1</v>
      </c>
    </row>
    <row r="80" spans="1:104" ht="22.5">
      <c r="A80" s="146">
        <v>59</v>
      </c>
      <c r="B80" s="147" t="s">
        <v>514</v>
      </c>
      <c r="C80" s="148" t="s">
        <v>515</v>
      </c>
      <c r="D80" s="149" t="s">
        <v>244</v>
      </c>
      <c r="E80" s="150">
        <v>1</v>
      </c>
      <c r="F80" s="151">
        <v>0</v>
      </c>
      <c r="G80" s="152">
        <f>E80*F80</f>
        <v>0</v>
      </c>
      <c r="H80" s="153">
        <v>2.35</v>
      </c>
      <c r="I80" s="154">
        <f>E80*H80</f>
        <v>2.35</v>
      </c>
      <c r="J80" s="153"/>
      <c r="K80" s="154">
        <f>E80*J80</f>
        <v>0</v>
      </c>
      <c r="O80" s="145"/>
      <c r="Z80" s="145"/>
      <c r="AA80" s="145">
        <v>12</v>
      </c>
      <c r="AB80" s="145">
        <v>1</v>
      </c>
      <c r="AC80" s="145">
        <v>53</v>
      </c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55">
        <f>G80</f>
        <v>0</v>
      </c>
      <c r="BA80" s="145"/>
      <c r="BB80" s="145"/>
      <c r="BC80" s="145"/>
      <c r="BD80" s="145"/>
      <c r="BE80" s="145"/>
      <c r="BF80" s="145"/>
      <c r="BG80" s="145"/>
      <c r="BH80" s="145"/>
      <c r="BI80" s="145"/>
      <c r="CA80" s="145">
        <v>12</v>
      </c>
      <c r="CB80" s="145">
        <v>1</v>
      </c>
      <c r="CZ80" s="108">
        <v>1</v>
      </c>
    </row>
    <row r="81" spans="1:104" ht="22.5">
      <c r="A81" s="146">
        <v>60</v>
      </c>
      <c r="B81" s="147" t="s">
        <v>516</v>
      </c>
      <c r="C81" s="148" t="s">
        <v>517</v>
      </c>
      <c r="D81" s="149" t="s">
        <v>244</v>
      </c>
      <c r="E81" s="150">
        <v>3</v>
      </c>
      <c r="F81" s="151">
        <v>0</v>
      </c>
      <c r="G81" s="152">
        <f>E81*F81</f>
        <v>0</v>
      </c>
      <c r="H81" s="153">
        <v>4.09</v>
      </c>
      <c r="I81" s="154">
        <f>E81*H81</f>
        <v>12.27</v>
      </c>
      <c r="J81" s="153"/>
      <c r="K81" s="154">
        <f>E81*J81</f>
        <v>0</v>
      </c>
      <c r="O81" s="145"/>
      <c r="Z81" s="145"/>
      <c r="AA81" s="145">
        <v>12</v>
      </c>
      <c r="AB81" s="145">
        <v>1</v>
      </c>
      <c r="AC81" s="145">
        <v>50</v>
      </c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55">
        <f>G81</f>
        <v>0</v>
      </c>
      <c r="BA81" s="145"/>
      <c r="BB81" s="145"/>
      <c r="BC81" s="145"/>
      <c r="BD81" s="145"/>
      <c r="BE81" s="145"/>
      <c r="BF81" s="145"/>
      <c r="BG81" s="145"/>
      <c r="BH81" s="145"/>
      <c r="BI81" s="145"/>
      <c r="CA81" s="145">
        <v>12</v>
      </c>
      <c r="CB81" s="145">
        <v>1</v>
      </c>
      <c r="CZ81" s="108">
        <v>1</v>
      </c>
    </row>
    <row r="82" spans="1:104" ht="22.5">
      <c r="A82" s="146">
        <v>61</v>
      </c>
      <c r="B82" s="147" t="s">
        <v>518</v>
      </c>
      <c r="C82" s="148" t="s">
        <v>519</v>
      </c>
      <c r="D82" s="149" t="s">
        <v>244</v>
      </c>
      <c r="E82" s="150">
        <v>1</v>
      </c>
      <c r="F82" s="151">
        <v>0</v>
      </c>
      <c r="G82" s="152">
        <f>E82*F82</f>
        <v>0</v>
      </c>
      <c r="H82" s="153">
        <v>2.97</v>
      </c>
      <c r="I82" s="154">
        <f>E82*H82</f>
        <v>2.97</v>
      </c>
      <c r="J82" s="153"/>
      <c r="K82" s="154">
        <f>E82*J82</f>
        <v>0</v>
      </c>
      <c r="O82" s="145"/>
      <c r="Z82" s="145"/>
      <c r="AA82" s="145">
        <v>12</v>
      </c>
      <c r="AB82" s="145">
        <v>1</v>
      </c>
      <c r="AC82" s="145">
        <v>54</v>
      </c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55">
        <f>G82</f>
        <v>0</v>
      </c>
      <c r="BA82" s="145"/>
      <c r="BB82" s="145"/>
      <c r="BC82" s="145"/>
      <c r="BD82" s="145"/>
      <c r="BE82" s="145"/>
      <c r="BF82" s="145"/>
      <c r="BG82" s="145"/>
      <c r="BH82" s="145"/>
      <c r="BI82" s="145"/>
      <c r="CA82" s="145">
        <v>12</v>
      </c>
      <c r="CB82" s="145">
        <v>1</v>
      </c>
      <c r="CZ82" s="108">
        <v>1</v>
      </c>
    </row>
    <row r="83" spans="1:104" ht="22.5">
      <c r="A83" s="146">
        <v>62</v>
      </c>
      <c r="B83" s="147" t="s">
        <v>520</v>
      </c>
      <c r="C83" s="148" t="s">
        <v>521</v>
      </c>
      <c r="D83" s="149" t="s">
        <v>244</v>
      </c>
      <c r="E83" s="150">
        <v>1</v>
      </c>
      <c r="F83" s="151">
        <v>0</v>
      </c>
      <c r="G83" s="152">
        <f>E83*F83</f>
        <v>0</v>
      </c>
      <c r="H83" s="153">
        <v>5.79</v>
      </c>
      <c r="I83" s="154">
        <f>E83*H83</f>
        <v>5.79</v>
      </c>
      <c r="J83" s="153"/>
      <c r="K83" s="154">
        <f>E83*J83</f>
        <v>0</v>
      </c>
      <c r="O83" s="145"/>
      <c r="Z83" s="145"/>
      <c r="AA83" s="145">
        <v>12</v>
      </c>
      <c r="AB83" s="145">
        <v>1</v>
      </c>
      <c r="AC83" s="145">
        <v>55</v>
      </c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55">
        <f>G83</f>
        <v>0</v>
      </c>
      <c r="BA83" s="145"/>
      <c r="BB83" s="145"/>
      <c r="BC83" s="145"/>
      <c r="BD83" s="145"/>
      <c r="BE83" s="145"/>
      <c r="BF83" s="145"/>
      <c r="BG83" s="145"/>
      <c r="BH83" s="145"/>
      <c r="BI83" s="145"/>
      <c r="CA83" s="145">
        <v>12</v>
      </c>
      <c r="CB83" s="145">
        <v>1</v>
      </c>
      <c r="CZ83" s="108">
        <v>1</v>
      </c>
    </row>
    <row r="84" spans="1:104" ht="22.5">
      <c r="A84" s="146">
        <v>63</v>
      </c>
      <c r="B84" s="147" t="s">
        <v>522</v>
      </c>
      <c r="C84" s="148" t="s">
        <v>523</v>
      </c>
      <c r="D84" s="149" t="s">
        <v>244</v>
      </c>
      <c r="E84" s="150">
        <v>1</v>
      </c>
      <c r="F84" s="151">
        <v>0</v>
      </c>
      <c r="G84" s="152">
        <f>E84*F84</f>
        <v>0</v>
      </c>
      <c r="H84" s="153">
        <v>2.11</v>
      </c>
      <c r="I84" s="154">
        <f>E84*H84</f>
        <v>2.11</v>
      </c>
      <c r="J84" s="153"/>
      <c r="K84" s="154">
        <f>E84*J84</f>
        <v>0</v>
      </c>
      <c r="O84" s="145"/>
      <c r="Z84" s="145"/>
      <c r="AA84" s="145">
        <v>12</v>
      </c>
      <c r="AB84" s="145">
        <v>1</v>
      </c>
      <c r="AC84" s="145">
        <v>56</v>
      </c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55">
        <f>G84</f>
        <v>0</v>
      </c>
      <c r="BA84" s="145"/>
      <c r="BB84" s="145"/>
      <c r="BC84" s="145"/>
      <c r="BD84" s="145"/>
      <c r="BE84" s="145"/>
      <c r="BF84" s="145"/>
      <c r="BG84" s="145"/>
      <c r="BH84" s="145"/>
      <c r="BI84" s="145"/>
      <c r="CA84" s="145">
        <v>12</v>
      </c>
      <c r="CB84" s="145">
        <v>1</v>
      </c>
      <c r="CZ84" s="108">
        <v>1</v>
      </c>
    </row>
    <row r="85" spans="1:104" ht="22.5">
      <c r="A85" s="146">
        <v>64</v>
      </c>
      <c r="B85" s="147" t="s">
        <v>524</v>
      </c>
      <c r="C85" s="148" t="s">
        <v>525</v>
      </c>
      <c r="D85" s="149" t="s">
        <v>244</v>
      </c>
      <c r="E85" s="150">
        <v>3</v>
      </c>
      <c r="F85" s="151">
        <v>0</v>
      </c>
      <c r="G85" s="152">
        <f>E85*F85</f>
        <v>0</v>
      </c>
      <c r="H85" s="153">
        <v>6.12</v>
      </c>
      <c r="I85" s="154">
        <f>E85*H85</f>
        <v>18.36</v>
      </c>
      <c r="J85" s="153"/>
      <c r="K85" s="154">
        <f>E85*J85</f>
        <v>0</v>
      </c>
      <c r="O85" s="145"/>
      <c r="Z85" s="145"/>
      <c r="AA85" s="145">
        <v>12</v>
      </c>
      <c r="AB85" s="145">
        <v>1</v>
      </c>
      <c r="AC85" s="145">
        <v>57</v>
      </c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55">
        <f>G85</f>
        <v>0</v>
      </c>
      <c r="BA85" s="145"/>
      <c r="BB85" s="145"/>
      <c r="BC85" s="145"/>
      <c r="BD85" s="145"/>
      <c r="BE85" s="145"/>
      <c r="BF85" s="145"/>
      <c r="BG85" s="145"/>
      <c r="BH85" s="145"/>
      <c r="BI85" s="145"/>
      <c r="CA85" s="145">
        <v>12</v>
      </c>
      <c r="CB85" s="145">
        <v>1</v>
      </c>
      <c r="CZ85" s="108">
        <v>1</v>
      </c>
    </row>
    <row r="86" spans="1:104" ht="22.5">
      <c r="A86" s="146">
        <v>65</v>
      </c>
      <c r="B86" s="147" t="s">
        <v>526</v>
      </c>
      <c r="C86" s="148" t="s">
        <v>527</v>
      </c>
      <c r="D86" s="149" t="s">
        <v>244</v>
      </c>
      <c r="E86" s="150">
        <v>1</v>
      </c>
      <c r="F86" s="151">
        <v>0</v>
      </c>
      <c r="G86" s="152">
        <f>E86*F86</f>
        <v>0</v>
      </c>
      <c r="H86" s="153">
        <v>8.5</v>
      </c>
      <c r="I86" s="154">
        <f>E86*H86</f>
        <v>8.5</v>
      </c>
      <c r="J86" s="153"/>
      <c r="K86" s="154">
        <f>E86*J86</f>
        <v>0</v>
      </c>
      <c r="O86" s="145"/>
      <c r="Z86" s="145"/>
      <c r="AA86" s="145">
        <v>12</v>
      </c>
      <c r="AB86" s="145">
        <v>1</v>
      </c>
      <c r="AC86" s="145">
        <v>58</v>
      </c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55">
        <f>G86</f>
        <v>0</v>
      </c>
      <c r="BA86" s="145"/>
      <c r="BB86" s="145"/>
      <c r="BC86" s="145"/>
      <c r="BD86" s="145"/>
      <c r="BE86" s="145"/>
      <c r="BF86" s="145"/>
      <c r="BG86" s="145"/>
      <c r="BH86" s="145"/>
      <c r="BI86" s="145"/>
      <c r="CA86" s="145">
        <v>12</v>
      </c>
      <c r="CB86" s="145">
        <v>1</v>
      </c>
      <c r="CZ86" s="108">
        <v>1</v>
      </c>
    </row>
    <row r="87" spans="1:104" ht="22.5">
      <c r="A87" s="146">
        <v>66</v>
      </c>
      <c r="B87" s="147" t="s">
        <v>528</v>
      </c>
      <c r="C87" s="148" t="s">
        <v>529</v>
      </c>
      <c r="D87" s="149" t="s">
        <v>244</v>
      </c>
      <c r="E87" s="150">
        <v>10</v>
      </c>
      <c r="F87" s="151">
        <v>0</v>
      </c>
      <c r="G87" s="152">
        <f>E87*F87</f>
        <v>0</v>
      </c>
      <c r="H87" s="153">
        <v>8.5</v>
      </c>
      <c r="I87" s="154">
        <f>E87*H87</f>
        <v>85</v>
      </c>
      <c r="J87" s="153"/>
      <c r="K87" s="154">
        <f>E87*J87</f>
        <v>0</v>
      </c>
      <c r="O87" s="145"/>
      <c r="Z87" s="145"/>
      <c r="AA87" s="145">
        <v>12</v>
      </c>
      <c r="AB87" s="145">
        <v>1</v>
      </c>
      <c r="AC87" s="145">
        <v>59</v>
      </c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55">
        <f>G87</f>
        <v>0</v>
      </c>
      <c r="BA87" s="145"/>
      <c r="BB87" s="145"/>
      <c r="BC87" s="145"/>
      <c r="BD87" s="145"/>
      <c r="BE87" s="145"/>
      <c r="BF87" s="145"/>
      <c r="BG87" s="145"/>
      <c r="BH87" s="145"/>
      <c r="BI87" s="145"/>
      <c r="CA87" s="145">
        <v>12</v>
      </c>
      <c r="CB87" s="145">
        <v>1</v>
      </c>
      <c r="CZ87" s="108">
        <v>1</v>
      </c>
    </row>
    <row r="88" spans="1:104" ht="22.5">
      <c r="A88" s="146">
        <v>67</v>
      </c>
      <c r="B88" s="147" t="s">
        <v>530</v>
      </c>
      <c r="C88" s="148" t="s">
        <v>531</v>
      </c>
      <c r="D88" s="149" t="s">
        <v>183</v>
      </c>
      <c r="E88" s="150">
        <v>4</v>
      </c>
      <c r="F88" s="151">
        <v>0</v>
      </c>
      <c r="G88" s="152">
        <f>E88*F88</f>
        <v>0</v>
      </c>
      <c r="H88" s="153">
        <v>1.5E-3</v>
      </c>
      <c r="I88" s="154">
        <f>E88*H88</f>
        <v>6.0000000000000001E-3</v>
      </c>
      <c r="J88" s="153"/>
      <c r="K88" s="154">
        <f>E88*J88</f>
        <v>0</v>
      </c>
      <c r="O88" s="145"/>
      <c r="Z88" s="145"/>
      <c r="AA88" s="145">
        <v>12</v>
      </c>
      <c r="AB88" s="145">
        <v>1</v>
      </c>
      <c r="AC88" s="145">
        <v>61</v>
      </c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55">
        <f>G88</f>
        <v>0</v>
      </c>
      <c r="BA88" s="145"/>
      <c r="BB88" s="145"/>
      <c r="BC88" s="145"/>
      <c r="BD88" s="145"/>
      <c r="BE88" s="145"/>
      <c r="BF88" s="145"/>
      <c r="BG88" s="145"/>
      <c r="BH88" s="145"/>
      <c r="BI88" s="145"/>
      <c r="CA88" s="145">
        <v>12</v>
      </c>
      <c r="CB88" s="145">
        <v>1</v>
      </c>
      <c r="CZ88" s="108">
        <v>1</v>
      </c>
    </row>
    <row r="89" spans="1:104">
      <c r="A89" s="157" t="s">
        <v>50</v>
      </c>
      <c r="B89" s="158" t="s">
        <v>240</v>
      </c>
      <c r="C89" s="159" t="s">
        <v>241</v>
      </c>
      <c r="D89" s="160"/>
      <c r="E89" s="161"/>
      <c r="F89" s="161"/>
      <c r="G89" s="162">
        <f>SUM(G72:G88)</f>
        <v>0</v>
      </c>
      <c r="H89" s="163"/>
      <c r="I89" s="162">
        <f>SUM(I72:I88)</f>
        <v>144.40612000000002</v>
      </c>
      <c r="J89" s="164"/>
      <c r="K89" s="162">
        <f>SUM(K72:K88)</f>
        <v>0</v>
      </c>
      <c r="O89" s="145"/>
      <c r="X89" s="165">
        <f>K89</f>
        <v>0</v>
      </c>
      <c r="Y89" s="165">
        <f>I89</f>
        <v>144.40612000000002</v>
      </c>
      <c r="Z89" s="155">
        <f>G89</f>
        <v>0</v>
      </c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66"/>
      <c r="BB89" s="166"/>
      <c r="BC89" s="166"/>
      <c r="BD89" s="166"/>
      <c r="BE89" s="166"/>
      <c r="BF89" s="166"/>
      <c r="BG89" s="145"/>
      <c r="BH89" s="145"/>
      <c r="BI89" s="145"/>
    </row>
    <row r="90" spans="1:104" ht="14.25" customHeight="1">
      <c r="A90" s="135" t="s">
        <v>46</v>
      </c>
      <c r="B90" s="136" t="s">
        <v>380</v>
      </c>
      <c r="C90" s="137" t="s">
        <v>381</v>
      </c>
      <c r="D90" s="138"/>
      <c r="E90" s="139"/>
      <c r="F90" s="139"/>
      <c r="G90" s="140"/>
      <c r="H90" s="141"/>
      <c r="I90" s="142"/>
      <c r="J90" s="143"/>
      <c r="K90" s="144"/>
      <c r="O90" s="145"/>
    </row>
    <row r="91" spans="1:104" ht="22.5">
      <c r="A91" s="146">
        <v>68</v>
      </c>
      <c r="B91" s="147" t="s">
        <v>532</v>
      </c>
      <c r="C91" s="148" t="s">
        <v>533</v>
      </c>
      <c r="D91" s="149" t="s">
        <v>78</v>
      </c>
      <c r="E91" s="150">
        <v>68</v>
      </c>
      <c r="F91" s="151">
        <v>0</v>
      </c>
      <c r="G91" s="152">
        <f>E91*F91</f>
        <v>0</v>
      </c>
      <c r="H91" s="153">
        <v>0.188</v>
      </c>
      <c r="I91" s="154">
        <f>E91*H91</f>
        <v>12.784000000000001</v>
      </c>
      <c r="J91" s="153">
        <v>0</v>
      </c>
      <c r="K91" s="154">
        <f>E91*J91</f>
        <v>0</v>
      </c>
      <c r="O91" s="145"/>
      <c r="Z91" s="145"/>
      <c r="AA91" s="145">
        <v>1</v>
      </c>
      <c r="AB91" s="145">
        <v>0</v>
      </c>
      <c r="AC91" s="145">
        <v>0</v>
      </c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55">
        <f>G91</f>
        <v>0</v>
      </c>
      <c r="BA91" s="145"/>
      <c r="BB91" s="145"/>
      <c r="BC91" s="145"/>
      <c r="BD91" s="145"/>
      <c r="BE91" s="145"/>
      <c r="BF91" s="145"/>
      <c r="BG91" s="145"/>
      <c r="BH91" s="145"/>
      <c r="BI91" s="145"/>
      <c r="CA91" s="145">
        <v>1</v>
      </c>
      <c r="CB91" s="145">
        <v>0</v>
      </c>
      <c r="CZ91" s="108">
        <v>1</v>
      </c>
    </row>
    <row r="92" spans="1:104" ht="22.5">
      <c r="A92" s="146">
        <v>69</v>
      </c>
      <c r="B92" s="147" t="s">
        <v>388</v>
      </c>
      <c r="C92" s="148" t="s">
        <v>389</v>
      </c>
      <c r="D92" s="149" t="s">
        <v>97</v>
      </c>
      <c r="E92" s="150">
        <v>2.04</v>
      </c>
      <c r="F92" s="151">
        <v>0</v>
      </c>
      <c r="G92" s="152">
        <f>E92*F92</f>
        <v>0</v>
      </c>
      <c r="H92" s="153">
        <v>2.5249999999999999</v>
      </c>
      <c r="I92" s="154">
        <f>E92*H92</f>
        <v>5.1509999999999998</v>
      </c>
      <c r="J92" s="153">
        <v>0</v>
      </c>
      <c r="K92" s="154">
        <f>E92*J92</f>
        <v>0</v>
      </c>
      <c r="O92" s="145"/>
      <c r="Z92" s="145"/>
      <c r="AA92" s="145">
        <v>1</v>
      </c>
      <c r="AB92" s="145">
        <v>1</v>
      </c>
      <c r="AC92" s="145">
        <v>1</v>
      </c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55">
        <f>G92</f>
        <v>0</v>
      </c>
      <c r="BA92" s="145"/>
      <c r="BB92" s="145"/>
      <c r="BC92" s="145"/>
      <c r="BD92" s="145"/>
      <c r="BE92" s="145"/>
      <c r="BF92" s="145"/>
      <c r="BG92" s="145"/>
      <c r="BH92" s="145"/>
      <c r="BI92" s="145"/>
      <c r="CA92" s="145">
        <v>1</v>
      </c>
      <c r="CB92" s="145">
        <v>1</v>
      </c>
      <c r="CZ92" s="108">
        <v>1</v>
      </c>
    </row>
    <row r="93" spans="1:104" ht="22.5">
      <c r="A93" s="146">
        <v>70</v>
      </c>
      <c r="B93" s="147" t="s">
        <v>534</v>
      </c>
      <c r="C93" s="148" t="s">
        <v>535</v>
      </c>
      <c r="D93" s="149" t="s">
        <v>78</v>
      </c>
      <c r="E93" s="150">
        <v>62.62</v>
      </c>
      <c r="F93" s="151">
        <v>0</v>
      </c>
      <c r="G93" s="152">
        <f>E93*F93</f>
        <v>0</v>
      </c>
      <c r="H93" s="153">
        <v>5.6000000000000001E-2</v>
      </c>
      <c r="I93" s="154">
        <f>E93*H93</f>
        <v>3.5067200000000001</v>
      </c>
      <c r="J93" s="153"/>
      <c r="K93" s="154">
        <f>E93*J93</f>
        <v>0</v>
      </c>
      <c r="O93" s="145"/>
      <c r="Z93" s="145"/>
      <c r="AA93" s="145">
        <v>12</v>
      </c>
      <c r="AB93" s="145">
        <v>1</v>
      </c>
      <c r="AC93" s="145">
        <v>38</v>
      </c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55">
        <f>G93</f>
        <v>0</v>
      </c>
      <c r="BA93" s="145"/>
      <c r="BB93" s="145"/>
      <c r="BC93" s="145"/>
      <c r="BD93" s="145"/>
      <c r="BE93" s="145"/>
      <c r="BF93" s="145"/>
      <c r="BG93" s="145"/>
      <c r="BH93" s="145"/>
      <c r="BI93" s="145"/>
      <c r="CA93" s="145">
        <v>12</v>
      </c>
      <c r="CB93" s="145">
        <v>1</v>
      </c>
      <c r="CZ93" s="108">
        <v>1</v>
      </c>
    </row>
    <row r="94" spans="1:104">
      <c r="A94" s="146">
        <v>71</v>
      </c>
      <c r="B94" s="147" t="s">
        <v>536</v>
      </c>
      <c r="C94" s="148" t="s">
        <v>537</v>
      </c>
      <c r="D94" s="149" t="s">
        <v>78</v>
      </c>
      <c r="E94" s="150">
        <v>6.06</v>
      </c>
      <c r="F94" s="151">
        <v>0</v>
      </c>
      <c r="G94" s="152">
        <f>E94*F94</f>
        <v>0</v>
      </c>
      <c r="H94" s="153">
        <v>9.6000000000000002E-2</v>
      </c>
      <c r="I94" s="154">
        <f>E94*H94</f>
        <v>0.58175999999999994</v>
      </c>
      <c r="J94" s="153"/>
      <c r="K94" s="154">
        <f>E94*J94</f>
        <v>0</v>
      </c>
      <c r="O94" s="145"/>
      <c r="Z94" s="145"/>
      <c r="AA94" s="145">
        <v>12</v>
      </c>
      <c r="AB94" s="145">
        <v>1</v>
      </c>
      <c r="AC94" s="145">
        <v>42</v>
      </c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55">
        <f>G94</f>
        <v>0</v>
      </c>
      <c r="BA94" s="145"/>
      <c r="BB94" s="145"/>
      <c r="BC94" s="145"/>
      <c r="BD94" s="145"/>
      <c r="BE94" s="145"/>
      <c r="BF94" s="145"/>
      <c r="BG94" s="145"/>
      <c r="BH94" s="145"/>
      <c r="BI94" s="145"/>
      <c r="CA94" s="145">
        <v>12</v>
      </c>
      <c r="CB94" s="145">
        <v>1</v>
      </c>
      <c r="CZ94" s="108">
        <v>1</v>
      </c>
    </row>
    <row r="95" spans="1:104">
      <c r="A95" s="157" t="s">
        <v>50</v>
      </c>
      <c r="B95" s="158" t="s">
        <v>380</v>
      </c>
      <c r="C95" s="159" t="s">
        <v>381</v>
      </c>
      <c r="D95" s="160"/>
      <c r="E95" s="161"/>
      <c r="F95" s="161"/>
      <c r="G95" s="162">
        <f>SUM(G90:G94)</f>
        <v>0</v>
      </c>
      <c r="H95" s="163"/>
      <c r="I95" s="162">
        <f>SUM(I90:I94)</f>
        <v>22.023480000000003</v>
      </c>
      <c r="J95" s="164"/>
      <c r="K95" s="162">
        <f>SUM(K90:K94)</f>
        <v>0</v>
      </c>
      <c r="O95" s="145"/>
      <c r="X95" s="165">
        <f>K95</f>
        <v>0</v>
      </c>
      <c r="Y95" s="165">
        <f>I95</f>
        <v>22.023480000000003</v>
      </c>
      <c r="Z95" s="155">
        <f>G95</f>
        <v>0</v>
      </c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66"/>
      <c r="BB95" s="166"/>
      <c r="BC95" s="166"/>
      <c r="BD95" s="166"/>
      <c r="BE95" s="166"/>
      <c r="BF95" s="166"/>
      <c r="BG95" s="145"/>
      <c r="BH95" s="145"/>
      <c r="BI95" s="145"/>
    </row>
    <row r="96" spans="1:104" ht="14.25" customHeight="1">
      <c r="A96" s="135" t="s">
        <v>46</v>
      </c>
      <c r="B96" s="136" t="s">
        <v>396</v>
      </c>
      <c r="C96" s="137" t="s">
        <v>397</v>
      </c>
      <c r="D96" s="138"/>
      <c r="E96" s="139"/>
      <c r="F96" s="139"/>
      <c r="G96" s="140"/>
      <c r="H96" s="141"/>
      <c r="I96" s="142"/>
      <c r="J96" s="143"/>
      <c r="K96" s="144"/>
      <c r="O96" s="145"/>
    </row>
    <row r="97" spans="1:104" ht="22.5">
      <c r="A97" s="146">
        <v>72</v>
      </c>
      <c r="B97" s="147" t="s">
        <v>538</v>
      </c>
      <c r="C97" s="148" t="s">
        <v>539</v>
      </c>
      <c r="D97" s="149" t="s">
        <v>170</v>
      </c>
      <c r="E97" s="150">
        <v>604.03099716999998</v>
      </c>
      <c r="F97" s="151">
        <v>0</v>
      </c>
      <c r="G97" s="152">
        <f>E97*F97</f>
        <v>0</v>
      </c>
      <c r="H97" s="153">
        <v>0</v>
      </c>
      <c r="I97" s="154">
        <f>E97*H97</f>
        <v>0</v>
      </c>
      <c r="J97" s="153"/>
      <c r="K97" s="154">
        <f>E97*J97</f>
        <v>0</v>
      </c>
      <c r="O97" s="145"/>
      <c r="Z97" s="145"/>
      <c r="AA97" s="145">
        <v>7</v>
      </c>
      <c r="AB97" s="145">
        <v>1</v>
      </c>
      <c r="AC97" s="145">
        <v>2</v>
      </c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55">
        <f>G97</f>
        <v>0</v>
      </c>
      <c r="BA97" s="145"/>
      <c r="BB97" s="145"/>
      <c r="BC97" s="145"/>
      <c r="BD97" s="145"/>
      <c r="BE97" s="145"/>
      <c r="BF97" s="145"/>
      <c r="BG97" s="145"/>
      <c r="BH97" s="145"/>
      <c r="BI97" s="145"/>
      <c r="CA97" s="145">
        <v>7</v>
      </c>
      <c r="CB97" s="145">
        <v>1</v>
      </c>
      <c r="CZ97" s="108">
        <v>1</v>
      </c>
    </row>
    <row r="98" spans="1:104">
      <c r="A98" s="157" t="s">
        <v>50</v>
      </c>
      <c r="B98" s="158" t="s">
        <v>396</v>
      </c>
      <c r="C98" s="159" t="s">
        <v>397</v>
      </c>
      <c r="D98" s="160"/>
      <c r="E98" s="161"/>
      <c r="F98" s="161"/>
      <c r="G98" s="162">
        <f>SUM(G96:G97)</f>
        <v>0</v>
      </c>
      <c r="H98" s="163"/>
      <c r="I98" s="162">
        <f>SUM(I96:I97)</f>
        <v>0</v>
      </c>
      <c r="J98" s="164"/>
      <c r="K98" s="162">
        <f>SUM(K96:K97)</f>
        <v>0</v>
      </c>
      <c r="O98" s="145"/>
      <c r="X98" s="165">
        <f>K98</f>
        <v>0</v>
      </c>
      <c r="Y98" s="165">
        <f>I98</f>
        <v>0</v>
      </c>
      <c r="Z98" s="155">
        <f>G98</f>
        <v>0</v>
      </c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66"/>
      <c r="BB98" s="166"/>
      <c r="BC98" s="166"/>
      <c r="BD98" s="166"/>
      <c r="BE98" s="166"/>
      <c r="BF98" s="166"/>
      <c r="BG98" s="145"/>
      <c r="BH98" s="145"/>
      <c r="BI98" s="145"/>
    </row>
    <row r="99" spans="1:104" ht="14.25" customHeight="1">
      <c r="A99" s="135" t="s">
        <v>46</v>
      </c>
      <c r="B99" s="136" t="s">
        <v>540</v>
      </c>
      <c r="C99" s="137" t="s">
        <v>541</v>
      </c>
      <c r="D99" s="138"/>
      <c r="E99" s="139"/>
      <c r="F99" s="139"/>
      <c r="G99" s="140"/>
      <c r="H99" s="141"/>
      <c r="I99" s="142"/>
      <c r="J99" s="143"/>
      <c r="K99" s="144"/>
      <c r="O99" s="145"/>
    </row>
    <row r="100" spans="1:104" ht="22.5">
      <c r="A100" s="146">
        <v>73</v>
      </c>
      <c r="B100" s="147" t="s">
        <v>542</v>
      </c>
      <c r="C100" s="148" t="s">
        <v>543</v>
      </c>
      <c r="D100" s="149" t="s">
        <v>49</v>
      </c>
      <c r="E100" s="150">
        <v>3.36</v>
      </c>
      <c r="F100" s="151">
        <v>0</v>
      </c>
      <c r="G100" s="152">
        <f>E100*F100</f>
        <v>0</v>
      </c>
      <c r="H100" s="153">
        <v>5.1999999999999995E-4</v>
      </c>
      <c r="I100" s="154">
        <f>E100*H100</f>
        <v>1.7471999999999998E-3</v>
      </c>
      <c r="J100" s="153">
        <v>0</v>
      </c>
      <c r="K100" s="154">
        <f>E100*J100</f>
        <v>0</v>
      </c>
      <c r="O100" s="145"/>
      <c r="Z100" s="145"/>
      <c r="AA100" s="145">
        <v>1</v>
      </c>
      <c r="AB100" s="145">
        <v>7</v>
      </c>
      <c r="AC100" s="145">
        <v>7</v>
      </c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55">
        <f>G100</f>
        <v>0</v>
      </c>
      <c r="BA100" s="145"/>
      <c r="BB100" s="145"/>
      <c r="BC100" s="145"/>
      <c r="BD100" s="145"/>
      <c r="BE100" s="145"/>
      <c r="BF100" s="145"/>
      <c r="BG100" s="145"/>
      <c r="BH100" s="145"/>
      <c r="BI100" s="145"/>
      <c r="CA100" s="145">
        <v>1</v>
      </c>
      <c r="CB100" s="145">
        <v>7</v>
      </c>
      <c r="CZ100" s="108">
        <v>2</v>
      </c>
    </row>
    <row r="101" spans="1:104" ht="22.5">
      <c r="A101" s="146">
        <v>74</v>
      </c>
      <c r="B101" s="147" t="s">
        <v>544</v>
      </c>
      <c r="C101" s="148" t="s">
        <v>545</v>
      </c>
      <c r="D101" s="149" t="s">
        <v>49</v>
      </c>
      <c r="E101" s="150">
        <v>3.36</v>
      </c>
      <c r="F101" s="151">
        <v>0</v>
      </c>
      <c r="G101" s="152">
        <f>E101*F101</f>
        <v>0</v>
      </c>
      <c r="H101" s="153">
        <v>5.5900000000000004E-3</v>
      </c>
      <c r="I101" s="154">
        <f>E101*H101</f>
        <v>1.8782400000000001E-2</v>
      </c>
      <c r="J101" s="153">
        <v>0</v>
      </c>
      <c r="K101" s="154">
        <f>E101*J101</f>
        <v>0</v>
      </c>
      <c r="O101" s="145"/>
      <c r="Z101" s="145"/>
      <c r="AA101" s="145">
        <v>1</v>
      </c>
      <c r="AB101" s="145">
        <v>7</v>
      </c>
      <c r="AC101" s="145">
        <v>7</v>
      </c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55">
        <f>G101</f>
        <v>0</v>
      </c>
      <c r="BA101" s="145"/>
      <c r="BB101" s="145"/>
      <c r="BC101" s="145"/>
      <c r="BD101" s="145"/>
      <c r="BE101" s="145"/>
      <c r="BF101" s="145"/>
      <c r="BG101" s="145"/>
      <c r="BH101" s="145"/>
      <c r="BI101" s="145"/>
      <c r="CA101" s="145">
        <v>1</v>
      </c>
      <c r="CB101" s="145">
        <v>7</v>
      </c>
      <c r="CZ101" s="108">
        <v>2</v>
      </c>
    </row>
    <row r="102" spans="1:104" ht="22.5">
      <c r="A102" s="146">
        <v>75</v>
      </c>
      <c r="B102" s="147" t="s">
        <v>546</v>
      </c>
      <c r="C102" s="148" t="s">
        <v>547</v>
      </c>
      <c r="D102" s="149" t="s">
        <v>170</v>
      </c>
      <c r="E102" s="150">
        <v>2.0529599999999999E-2</v>
      </c>
      <c r="F102" s="151">
        <v>0</v>
      </c>
      <c r="G102" s="152">
        <f>E102*F102</f>
        <v>0</v>
      </c>
      <c r="H102" s="153">
        <v>0</v>
      </c>
      <c r="I102" s="154">
        <f>E102*H102</f>
        <v>0</v>
      </c>
      <c r="J102" s="153"/>
      <c r="K102" s="154">
        <f>E102*J102</f>
        <v>0</v>
      </c>
      <c r="O102" s="145"/>
      <c r="Z102" s="145"/>
      <c r="AA102" s="145">
        <v>7</v>
      </c>
      <c r="AB102" s="145">
        <v>1001</v>
      </c>
      <c r="AC102" s="145">
        <v>5</v>
      </c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55">
        <f>G102</f>
        <v>0</v>
      </c>
      <c r="BA102" s="145"/>
      <c r="BB102" s="145"/>
      <c r="BC102" s="145"/>
      <c r="BD102" s="145"/>
      <c r="BE102" s="145"/>
      <c r="BF102" s="145"/>
      <c r="BG102" s="145"/>
      <c r="BH102" s="145"/>
      <c r="BI102" s="145"/>
      <c r="CA102" s="145">
        <v>7</v>
      </c>
      <c r="CB102" s="145">
        <v>1001</v>
      </c>
      <c r="CZ102" s="108">
        <v>2</v>
      </c>
    </row>
    <row r="103" spans="1:104">
      <c r="A103" s="157" t="s">
        <v>50</v>
      </c>
      <c r="B103" s="158" t="s">
        <v>540</v>
      </c>
      <c r="C103" s="159" t="s">
        <v>541</v>
      </c>
      <c r="D103" s="160"/>
      <c r="E103" s="161"/>
      <c r="F103" s="161"/>
      <c r="G103" s="162">
        <f>SUM(G99:G102)</f>
        <v>0</v>
      </c>
      <c r="H103" s="163"/>
      <c r="I103" s="162">
        <f>SUM(I99:I102)</f>
        <v>2.0529600000000002E-2</v>
      </c>
      <c r="J103" s="164"/>
      <c r="K103" s="162">
        <f>SUM(K99:K102)</f>
        <v>0</v>
      </c>
      <c r="O103" s="145"/>
      <c r="X103" s="165">
        <f>K103</f>
        <v>0</v>
      </c>
      <c r="Y103" s="165">
        <f>I103</f>
        <v>2.0529600000000002E-2</v>
      </c>
      <c r="Z103" s="155">
        <f>G103</f>
        <v>0</v>
      </c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66"/>
      <c r="BB103" s="166"/>
      <c r="BC103" s="166"/>
      <c r="BD103" s="166"/>
      <c r="BE103" s="166"/>
      <c r="BF103" s="166"/>
      <c r="BG103" s="145"/>
      <c r="BH103" s="145"/>
      <c r="BI103" s="145"/>
    </row>
    <row r="104" spans="1:104" ht="14.25" customHeight="1">
      <c r="A104" s="135" t="s">
        <v>46</v>
      </c>
      <c r="B104" s="136" t="s">
        <v>548</v>
      </c>
      <c r="C104" s="137" t="s">
        <v>549</v>
      </c>
      <c r="D104" s="138"/>
      <c r="E104" s="139"/>
      <c r="F104" s="139"/>
      <c r="G104" s="140"/>
      <c r="H104" s="141"/>
      <c r="I104" s="142"/>
      <c r="J104" s="143"/>
      <c r="K104" s="144"/>
      <c r="O104" s="145"/>
    </row>
    <row r="105" spans="1:104" ht="22.5">
      <c r="A105" s="146">
        <v>76</v>
      </c>
      <c r="B105" s="147" t="s">
        <v>550</v>
      </c>
      <c r="C105" s="148" t="s">
        <v>551</v>
      </c>
      <c r="D105" s="149" t="s">
        <v>78</v>
      </c>
      <c r="E105" s="150">
        <v>6.8</v>
      </c>
      <c r="F105" s="151">
        <v>0</v>
      </c>
      <c r="G105" s="152">
        <f>E105*F105</f>
        <v>0</v>
      </c>
      <c r="H105" s="153">
        <v>1.58E-3</v>
      </c>
      <c r="I105" s="154">
        <f>E105*H105</f>
        <v>1.0744E-2</v>
      </c>
      <c r="J105" s="153"/>
      <c r="K105" s="154">
        <f>E105*J105</f>
        <v>0</v>
      </c>
      <c r="O105" s="145"/>
      <c r="Z105" s="145"/>
      <c r="AA105" s="145">
        <v>12</v>
      </c>
      <c r="AB105" s="145">
        <v>0</v>
      </c>
      <c r="AC105" s="145">
        <v>96</v>
      </c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55">
        <f>G105</f>
        <v>0</v>
      </c>
      <c r="BA105" s="145"/>
      <c r="BB105" s="145"/>
      <c r="BC105" s="145"/>
      <c r="BD105" s="145"/>
      <c r="BE105" s="145"/>
      <c r="BF105" s="145"/>
      <c r="BG105" s="145"/>
      <c r="BH105" s="145"/>
      <c r="BI105" s="145"/>
      <c r="CA105" s="145">
        <v>12</v>
      </c>
      <c r="CB105" s="145">
        <v>0</v>
      </c>
      <c r="CZ105" s="108">
        <v>2</v>
      </c>
    </row>
    <row r="106" spans="1:104">
      <c r="A106" s="157" t="s">
        <v>50</v>
      </c>
      <c r="B106" s="158" t="s">
        <v>548</v>
      </c>
      <c r="C106" s="159" t="s">
        <v>549</v>
      </c>
      <c r="D106" s="160"/>
      <c r="E106" s="161"/>
      <c r="F106" s="161"/>
      <c r="G106" s="162">
        <f>SUM(G104:G105)</f>
        <v>0</v>
      </c>
      <c r="H106" s="163"/>
      <c r="I106" s="162">
        <f>SUM(I104:I105)</f>
        <v>1.0744E-2</v>
      </c>
      <c r="J106" s="164"/>
      <c r="K106" s="162">
        <f>SUM(K104:K105)</f>
        <v>0</v>
      </c>
      <c r="O106" s="145"/>
      <c r="X106" s="165">
        <f>K106</f>
        <v>0</v>
      </c>
      <c r="Y106" s="165">
        <f>I106</f>
        <v>1.0744E-2</v>
      </c>
      <c r="Z106" s="155">
        <f>G106</f>
        <v>0</v>
      </c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66"/>
      <c r="BB106" s="166"/>
      <c r="BC106" s="166"/>
      <c r="BD106" s="166"/>
      <c r="BE106" s="166"/>
      <c r="BF106" s="166"/>
      <c r="BG106" s="145"/>
      <c r="BH106" s="145"/>
      <c r="BI106" s="145"/>
    </row>
    <row r="107" spans="1:104" ht="14.25" customHeight="1">
      <c r="A107" s="135" t="s">
        <v>46</v>
      </c>
      <c r="B107" s="136" t="s">
        <v>400</v>
      </c>
      <c r="C107" s="137" t="s">
        <v>401</v>
      </c>
      <c r="D107" s="138"/>
      <c r="E107" s="139"/>
      <c r="F107" s="139"/>
      <c r="G107" s="140"/>
      <c r="H107" s="141"/>
      <c r="I107" s="142"/>
      <c r="J107" s="143"/>
      <c r="K107" s="144"/>
      <c r="O107" s="145"/>
    </row>
    <row r="108" spans="1:104">
      <c r="A108" s="146">
        <v>77</v>
      </c>
      <c r="B108" s="147" t="s">
        <v>552</v>
      </c>
      <c r="C108" s="148" t="s">
        <v>553</v>
      </c>
      <c r="D108" s="149" t="s">
        <v>78</v>
      </c>
      <c r="E108" s="150">
        <v>14.7</v>
      </c>
      <c r="F108" s="151">
        <v>0</v>
      </c>
      <c r="G108" s="152">
        <f>E108*F108</f>
        <v>0</v>
      </c>
      <c r="H108" s="153">
        <v>6.0000000000000002E-5</v>
      </c>
      <c r="I108" s="154">
        <f>E108*H108</f>
        <v>8.8199999999999997E-4</v>
      </c>
      <c r="J108" s="153">
        <v>0</v>
      </c>
      <c r="K108" s="154">
        <f>E108*J108</f>
        <v>0</v>
      </c>
      <c r="O108" s="145"/>
      <c r="Z108" s="145"/>
      <c r="AA108" s="145">
        <v>1</v>
      </c>
      <c r="AB108" s="145">
        <v>0</v>
      </c>
      <c r="AC108" s="145">
        <v>0</v>
      </c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55">
        <f>G108</f>
        <v>0</v>
      </c>
      <c r="BA108" s="145"/>
      <c r="BB108" s="145"/>
      <c r="BC108" s="145"/>
      <c r="BD108" s="145"/>
      <c r="BE108" s="145"/>
      <c r="BF108" s="145"/>
      <c r="BG108" s="145"/>
      <c r="BH108" s="145"/>
      <c r="BI108" s="145"/>
      <c r="CA108" s="145">
        <v>1</v>
      </c>
      <c r="CB108" s="145">
        <v>0</v>
      </c>
      <c r="CZ108" s="108">
        <v>2</v>
      </c>
    </row>
    <row r="109" spans="1:104" ht="22.5">
      <c r="A109" s="146">
        <v>78</v>
      </c>
      <c r="B109" s="147" t="s">
        <v>554</v>
      </c>
      <c r="C109" s="148" t="s">
        <v>555</v>
      </c>
      <c r="D109" s="149" t="s">
        <v>175</v>
      </c>
      <c r="E109" s="150">
        <v>256</v>
      </c>
      <c r="F109" s="151">
        <v>0</v>
      </c>
      <c r="G109" s="152">
        <f>E109*F109</f>
        <v>0</v>
      </c>
      <c r="H109" s="153">
        <v>6.9999999999999994E-5</v>
      </c>
      <c r="I109" s="154">
        <f>E109*H109</f>
        <v>1.7919999999999998E-2</v>
      </c>
      <c r="J109" s="153">
        <v>0</v>
      </c>
      <c r="K109" s="154">
        <f>E109*J109</f>
        <v>0</v>
      </c>
      <c r="O109" s="145"/>
      <c r="Z109" s="145"/>
      <c r="AA109" s="145">
        <v>1</v>
      </c>
      <c r="AB109" s="145">
        <v>7</v>
      </c>
      <c r="AC109" s="145">
        <v>7</v>
      </c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55">
        <f>G109</f>
        <v>0</v>
      </c>
      <c r="BA109" s="145"/>
      <c r="BB109" s="145"/>
      <c r="BC109" s="145"/>
      <c r="BD109" s="145"/>
      <c r="BE109" s="145"/>
      <c r="BF109" s="145"/>
      <c r="BG109" s="145"/>
      <c r="BH109" s="145"/>
      <c r="BI109" s="145"/>
      <c r="CA109" s="145">
        <v>1</v>
      </c>
      <c r="CB109" s="145">
        <v>7</v>
      </c>
      <c r="CZ109" s="108">
        <v>2</v>
      </c>
    </row>
    <row r="110" spans="1:104" ht="22.5">
      <c r="A110" s="146">
        <v>79</v>
      </c>
      <c r="B110" s="147" t="s">
        <v>556</v>
      </c>
      <c r="C110" s="148" t="s">
        <v>557</v>
      </c>
      <c r="D110" s="149" t="s">
        <v>175</v>
      </c>
      <c r="E110" s="150">
        <v>460.5</v>
      </c>
      <c r="F110" s="151">
        <v>0</v>
      </c>
      <c r="G110" s="152">
        <f>E110*F110</f>
        <v>0</v>
      </c>
      <c r="H110" s="153">
        <v>6.0000000000000002E-5</v>
      </c>
      <c r="I110" s="154">
        <f>E110*H110</f>
        <v>2.7630000000000002E-2</v>
      </c>
      <c r="J110" s="153">
        <v>0</v>
      </c>
      <c r="K110" s="154">
        <f>E110*J110</f>
        <v>0</v>
      </c>
      <c r="O110" s="145"/>
      <c r="Z110" s="145"/>
      <c r="AA110" s="145">
        <v>1</v>
      </c>
      <c r="AB110" s="145">
        <v>7</v>
      </c>
      <c r="AC110" s="145">
        <v>7</v>
      </c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55">
        <f>G110</f>
        <v>0</v>
      </c>
      <c r="BA110" s="145"/>
      <c r="BB110" s="145"/>
      <c r="BC110" s="145"/>
      <c r="BD110" s="145"/>
      <c r="BE110" s="145"/>
      <c r="BF110" s="145"/>
      <c r="BG110" s="145"/>
      <c r="BH110" s="145"/>
      <c r="BI110" s="145"/>
      <c r="CA110" s="145">
        <v>1</v>
      </c>
      <c r="CB110" s="145">
        <v>7</v>
      </c>
      <c r="CZ110" s="108">
        <v>2</v>
      </c>
    </row>
    <row r="111" spans="1:104" ht="22.5">
      <c r="A111" s="146">
        <v>80</v>
      </c>
      <c r="B111" s="147" t="s">
        <v>558</v>
      </c>
      <c r="C111" s="148" t="s">
        <v>559</v>
      </c>
      <c r="D111" s="149" t="s">
        <v>175</v>
      </c>
      <c r="E111" s="150">
        <v>118.75</v>
      </c>
      <c r="F111" s="151">
        <v>0</v>
      </c>
      <c r="G111" s="152">
        <f>E111*F111</f>
        <v>0</v>
      </c>
      <c r="H111" s="153">
        <v>6.0000000000000002E-5</v>
      </c>
      <c r="I111" s="154">
        <f>E111*H111</f>
        <v>7.1250000000000003E-3</v>
      </c>
      <c r="J111" s="153">
        <v>0</v>
      </c>
      <c r="K111" s="154">
        <f>E111*J111</f>
        <v>0</v>
      </c>
      <c r="O111" s="145"/>
      <c r="Z111" s="145"/>
      <c r="AA111" s="145">
        <v>1</v>
      </c>
      <c r="AB111" s="145">
        <v>7</v>
      </c>
      <c r="AC111" s="145">
        <v>7</v>
      </c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55">
        <f>G111</f>
        <v>0</v>
      </c>
      <c r="BA111" s="145"/>
      <c r="BB111" s="145"/>
      <c r="BC111" s="145"/>
      <c r="BD111" s="145"/>
      <c r="BE111" s="145"/>
      <c r="BF111" s="145"/>
      <c r="BG111" s="145"/>
      <c r="BH111" s="145"/>
      <c r="BI111" s="145"/>
      <c r="CA111" s="145">
        <v>1</v>
      </c>
      <c r="CB111" s="145">
        <v>7</v>
      </c>
      <c r="CZ111" s="108">
        <v>2</v>
      </c>
    </row>
    <row r="112" spans="1:104" ht="22.5">
      <c r="A112" s="146">
        <v>81</v>
      </c>
      <c r="B112" s="147" t="s">
        <v>560</v>
      </c>
      <c r="C112" s="148" t="s">
        <v>561</v>
      </c>
      <c r="D112" s="149" t="s">
        <v>49</v>
      </c>
      <c r="E112" s="150">
        <v>4.84</v>
      </c>
      <c r="F112" s="151">
        <v>0</v>
      </c>
      <c r="G112" s="152">
        <f>E112*F112</f>
        <v>0</v>
      </c>
      <c r="H112" s="153">
        <v>0</v>
      </c>
      <c r="I112" s="154">
        <f>E112*H112</f>
        <v>0</v>
      </c>
      <c r="J112" s="153"/>
      <c r="K112" s="154">
        <f>E112*J112</f>
        <v>0</v>
      </c>
      <c r="O112" s="145"/>
      <c r="Z112" s="145"/>
      <c r="AA112" s="145">
        <v>12</v>
      </c>
      <c r="AB112" s="145">
        <v>0</v>
      </c>
      <c r="AC112" s="145">
        <v>97</v>
      </c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55">
        <f>G112</f>
        <v>0</v>
      </c>
      <c r="BA112" s="145"/>
      <c r="BB112" s="145"/>
      <c r="BC112" s="145"/>
      <c r="BD112" s="145"/>
      <c r="BE112" s="145"/>
      <c r="BF112" s="145"/>
      <c r="BG112" s="145"/>
      <c r="BH112" s="145"/>
      <c r="BI112" s="145"/>
      <c r="CA112" s="145">
        <v>12</v>
      </c>
      <c r="CB112" s="145">
        <v>0</v>
      </c>
      <c r="CZ112" s="108">
        <v>2</v>
      </c>
    </row>
    <row r="113" spans="1:104" ht="22.5">
      <c r="A113" s="146">
        <v>82</v>
      </c>
      <c r="B113" s="147" t="s">
        <v>404</v>
      </c>
      <c r="C113" s="148" t="s">
        <v>405</v>
      </c>
      <c r="D113" s="149" t="s">
        <v>78</v>
      </c>
      <c r="E113" s="150">
        <v>6</v>
      </c>
      <c r="F113" s="151">
        <v>0</v>
      </c>
      <c r="G113" s="152">
        <f>E113*F113</f>
        <v>0</v>
      </c>
      <c r="H113" s="153">
        <v>0</v>
      </c>
      <c r="I113" s="154">
        <f>E113*H113</f>
        <v>0</v>
      </c>
      <c r="J113" s="153"/>
      <c r="K113" s="154">
        <f>E113*J113</f>
        <v>0</v>
      </c>
      <c r="O113" s="145"/>
      <c r="Z113" s="145"/>
      <c r="AA113" s="145">
        <v>12</v>
      </c>
      <c r="AB113" s="145">
        <v>0</v>
      </c>
      <c r="AC113" s="145">
        <v>24</v>
      </c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55">
        <f>G113</f>
        <v>0</v>
      </c>
      <c r="BA113" s="145"/>
      <c r="BB113" s="145"/>
      <c r="BC113" s="145"/>
      <c r="BD113" s="145"/>
      <c r="BE113" s="145"/>
      <c r="BF113" s="145"/>
      <c r="BG113" s="145"/>
      <c r="BH113" s="145"/>
      <c r="BI113" s="145"/>
      <c r="CA113" s="145">
        <v>12</v>
      </c>
      <c r="CB113" s="145">
        <v>0</v>
      </c>
      <c r="CZ113" s="108">
        <v>2</v>
      </c>
    </row>
    <row r="114" spans="1:104">
      <c r="A114" s="146">
        <v>83</v>
      </c>
      <c r="B114" s="147" t="s">
        <v>562</v>
      </c>
      <c r="C114" s="148" t="s">
        <v>563</v>
      </c>
      <c r="D114" s="149" t="s">
        <v>564</v>
      </c>
      <c r="E114" s="150">
        <v>1</v>
      </c>
      <c r="F114" s="151">
        <v>0</v>
      </c>
      <c r="G114" s="152">
        <f>E114*F114</f>
        <v>0</v>
      </c>
      <c r="H114" s="153">
        <v>0</v>
      </c>
      <c r="I114" s="154">
        <f>E114*H114</f>
        <v>0</v>
      </c>
      <c r="J114" s="153"/>
      <c r="K114" s="154">
        <f>E114*J114</f>
        <v>0</v>
      </c>
      <c r="O114" s="145"/>
      <c r="Z114" s="145"/>
      <c r="AA114" s="145">
        <v>12</v>
      </c>
      <c r="AB114" s="145">
        <v>0</v>
      </c>
      <c r="AC114" s="145">
        <v>76</v>
      </c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55">
        <f>G114</f>
        <v>0</v>
      </c>
      <c r="BA114" s="145"/>
      <c r="BB114" s="145"/>
      <c r="BC114" s="145"/>
      <c r="BD114" s="145"/>
      <c r="BE114" s="145"/>
      <c r="BF114" s="145"/>
      <c r="BG114" s="145"/>
      <c r="BH114" s="145"/>
      <c r="BI114" s="145"/>
      <c r="CA114" s="145">
        <v>12</v>
      </c>
      <c r="CB114" s="145">
        <v>0</v>
      </c>
      <c r="CZ114" s="108">
        <v>2</v>
      </c>
    </row>
    <row r="115" spans="1:104">
      <c r="A115" s="146">
        <v>84</v>
      </c>
      <c r="B115" s="147" t="s">
        <v>402</v>
      </c>
      <c r="C115" s="148" t="s">
        <v>565</v>
      </c>
      <c r="D115" s="149" t="s">
        <v>175</v>
      </c>
      <c r="E115" s="150">
        <v>163.69999999999999</v>
      </c>
      <c r="F115" s="151">
        <v>0</v>
      </c>
      <c r="G115" s="152">
        <f>E115*F115</f>
        <v>0</v>
      </c>
      <c r="H115" s="153">
        <v>1E-3</v>
      </c>
      <c r="I115" s="154">
        <f>E115*H115</f>
        <v>0.16369999999999998</v>
      </c>
      <c r="J115" s="153"/>
      <c r="K115" s="154">
        <f>E115*J115</f>
        <v>0</v>
      </c>
      <c r="O115" s="145"/>
      <c r="Z115" s="145"/>
      <c r="AA115" s="145">
        <v>12</v>
      </c>
      <c r="AB115" s="145">
        <v>1</v>
      </c>
      <c r="AC115" s="145">
        <v>65</v>
      </c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55">
        <f>G115</f>
        <v>0</v>
      </c>
      <c r="BA115" s="145"/>
      <c r="BB115" s="145"/>
      <c r="BC115" s="145"/>
      <c r="BD115" s="145"/>
      <c r="BE115" s="145"/>
      <c r="BF115" s="145"/>
      <c r="BG115" s="145"/>
      <c r="BH115" s="145"/>
      <c r="BI115" s="145"/>
      <c r="CA115" s="145">
        <v>12</v>
      </c>
      <c r="CB115" s="145">
        <v>1</v>
      </c>
      <c r="CZ115" s="108">
        <v>2</v>
      </c>
    </row>
    <row r="116" spans="1:104" ht="22.5">
      <c r="A116" s="146">
        <v>85</v>
      </c>
      <c r="B116" s="147" t="s">
        <v>566</v>
      </c>
      <c r="C116" s="148" t="s">
        <v>567</v>
      </c>
      <c r="D116" s="149" t="s">
        <v>244</v>
      </c>
      <c r="E116" s="150">
        <v>5</v>
      </c>
      <c r="F116" s="151">
        <v>0</v>
      </c>
      <c r="G116" s="152">
        <f>E116*F116</f>
        <v>0</v>
      </c>
      <c r="H116" s="153">
        <v>3.2000000000000001E-2</v>
      </c>
      <c r="I116" s="154">
        <f>E116*H116</f>
        <v>0.16</v>
      </c>
      <c r="J116" s="153"/>
      <c r="K116" s="154">
        <f>E116*J116</f>
        <v>0</v>
      </c>
      <c r="O116" s="145"/>
      <c r="Z116" s="145"/>
      <c r="AA116" s="145">
        <v>12</v>
      </c>
      <c r="AB116" s="145">
        <v>1</v>
      </c>
      <c r="AC116" s="145">
        <v>71</v>
      </c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55">
        <f>G116</f>
        <v>0</v>
      </c>
      <c r="BA116" s="145"/>
      <c r="BB116" s="145"/>
      <c r="BC116" s="145"/>
      <c r="BD116" s="145"/>
      <c r="BE116" s="145"/>
      <c r="BF116" s="145"/>
      <c r="BG116" s="145"/>
      <c r="BH116" s="145"/>
      <c r="BI116" s="145"/>
      <c r="CA116" s="145">
        <v>12</v>
      </c>
      <c r="CB116" s="145">
        <v>1</v>
      </c>
      <c r="CZ116" s="108">
        <v>2</v>
      </c>
    </row>
    <row r="117" spans="1:104" ht="22.5">
      <c r="A117" s="146">
        <v>86</v>
      </c>
      <c r="B117" s="147" t="s">
        <v>568</v>
      </c>
      <c r="C117" s="148" t="s">
        <v>569</v>
      </c>
      <c r="D117" s="149" t="s">
        <v>244</v>
      </c>
      <c r="E117" s="150">
        <v>3</v>
      </c>
      <c r="F117" s="151">
        <v>0</v>
      </c>
      <c r="G117" s="152">
        <f>E117*F117</f>
        <v>0</v>
      </c>
      <c r="H117" s="153">
        <v>4.0500000000000001E-2</v>
      </c>
      <c r="I117" s="154">
        <f>E117*H117</f>
        <v>0.1215</v>
      </c>
      <c r="J117" s="153"/>
      <c r="K117" s="154">
        <f>E117*J117</f>
        <v>0</v>
      </c>
      <c r="O117" s="145"/>
      <c r="Z117" s="145"/>
      <c r="AA117" s="145">
        <v>12</v>
      </c>
      <c r="AB117" s="145">
        <v>1</v>
      </c>
      <c r="AC117" s="145">
        <v>72</v>
      </c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55">
        <f>G117</f>
        <v>0</v>
      </c>
      <c r="BA117" s="145"/>
      <c r="BB117" s="145"/>
      <c r="BC117" s="145"/>
      <c r="BD117" s="145"/>
      <c r="BE117" s="145"/>
      <c r="BF117" s="145"/>
      <c r="BG117" s="145"/>
      <c r="BH117" s="145"/>
      <c r="BI117" s="145"/>
      <c r="CA117" s="145">
        <v>12</v>
      </c>
      <c r="CB117" s="145">
        <v>1</v>
      </c>
      <c r="CZ117" s="108">
        <v>2</v>
      </c>
    </row>
    <row r="118" spans="1:104" ht="22.5">
      <c r="A118" s="146">
        <v>87</v>
      </c>
      <c r="B118" s="147" t="s">
        <v>570</v>
      </c>
      <c r="C118" s="148" t="s">
        <v>571</v>
      </c>
      <c r="D118" s="149" t="s">
        <v>244</v>
      </c>
      <c r="E118" s="150">
        <v>1</v>
      </c>
      <c r="F118" s="151">
        <v>0</v>
      </c>
      <c r="G118" s="152">
        <f>E118*F118</f>
        <v>0</v>
      </c>
      <c r="H118" s="153">
        <v>5.3999999999999999E-2</v>
      </c>
      <c r="I118" s="154">
        <f>E118*H118</f>
        <v>5.3999999999999999E-2</v>
      </c>
      <c r="J118" s="153"/>
      <c r="K118" s="154">
        <f>E118*J118</f>
        <v>0</v>
      </c>
      <c r="O118" s="145"/>
      <c r="Z118" s="145"/>
      <c r="AA118" s="145">
        <v>12</v>
      </c>
      <c r="AB118" s="145">
        <v>1</v>
      </c>
      <c r="AC118" s="145">
        <v>73</v>
      </c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55">
        <f>G118</f>
        <v>0</v>
      </c>
      <c r="BA118" s="145"/>
      <c r="BB118" s="145"/>
      <c r="BC118" s="145"/>
      <c r="BD118" s="145"/>
      <c r="BE118" s="145"/>
      <c r="BF118" s="145"/>
      <c r="BG118" s="145"/>
      <c r="BH118" s="145"/>
      <c r="BI118" s="145"/>
      <c r="CA118" s="145">
        <v>12</v>
      </c>
      <c r="CB118" s="145">
        <v>1</v>
      </c>
      <c r="CZ118" s="108">
        <v>2</v>
      </c>
    </row>
    <row r="119" spans="1:104">
      <c r="A119" s="146">
        <v>88</v>
      </c>
      <c r="B119" s="147" t="s">
        <v>572</v>
      </c>
      <c r="C119" s="148" t="s">
        <v>573</v>
      </c>
      <c r="D119" s="149" t="s">
        <v>244</v>
      </c>
      <c r="E119" s="150">
        <v>3</v>
      </c>
      <c r="F119" s="151">
        <v>0</v>
      </c>
      <c r="G119" s="152">
        <f>E119*F119</f>
        <v>0</v>
      </c>
      <c r="H119" s="153">
        <v>9.4E-2</v>
      </c>
      <c r="I119" s="154">
        <f>E119*H119</f>
        <v>0.28200000000000003</v>
      </c>
      <c r="J119" s="153"/>
      <c r="K119" s="154">
        <f>E119*J119</f>
        <v>0</v>
      </c>
      <c r="O119" s="145"/>
      <c r="Z119" s="145"/>
      <c r="AA119" s="145">
        <v>12</v>
      </c>
      <c r="AB119" s="145">
        <v>1</v>
      </c>
      <c r="AC119" s="145">
        <v>67</v>
      </c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55">
        <f>G119</f>
        <v>0</v>
      </c>
      <c r="BA119" s="145"/>
      <c r="BB119" s="145"/>
      <c r="BC119" s="145"/>
      <c r="BD119" s="145"/>
      <c r="BE119" s="145"/>
      <c r="BF119" s="145"/>
      <c r="BG119" s="145"/>
      <c r="BH119" s="145"/>
      <c r="BI119" s="145"/>
      <c r="CA119" s="145">
        <v>12</v>
      </c>
      <c r="CB119" s="145">
        <v>1</v>
      </c>
      <c r="CZ119" s="108">
        <v>2</v>
      </c>
    </row>
    <row r="120" spans="1:104">
      <c r="A120" s="146">
        <v>89</v>
      </c>
      <c r="B120" s="147" t="s">
        <v>574</v>
      </c>
      <c r="C120" s="148" t="s">
        <v>575</v>
      </c>
      <c r="D120" s="149" t="s">
        <v>244</v>
      </c>
      <c r="E120" s="150">
        <v>1</v>
      </c>
      <c r="F120" s="151">
        <v>0</v>
      </c>
      <c r="G120" s="152">
        <f>E120*F120</f>
        <v>0</v>
      </c>
      <c r="H120" s="153">
        <v>0</v>
      </c>
      <c r="I120" s="154">
        <f>E120*H120</f>
        <v>0</v>
      </c>
      <c r="J120" s="153"/>
      <c r="K120" s="154">
        <f>E120*J120</f>
        <v>0</v>
      </c>
      <c r="O120" s="145"/>
      <c r="Z120" s="145"/>
      <c r="AA120" s="145">
        <v>12</v>
      </c>
      <c r="AB120" s="145">
        <v>1</v>
      </c>
      <c r="AC120" s="145">
        <v>74</v>
      </c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55">
        <f>G120</f>
        <v>0</v>
      </c>
      <c r="BA120" s="145"/>
      <c r="BB120" s="145"/>
      <c r="BC120" s="145"/>
      <c r="BD120" s="145"/>
      <c r="BE120" s="145"/>
      <c r="BF120" s="145"/>
      <c r="BG120" s="145"/>
      <c r="BH120" s="145"/>
      <c r="BI120" s="145"/>
      <c r="CA120" s="145">
        <v>12</v>
      </c>
      <c r="CB120" s="145">
        <v>1</v>
      </c>
      <c r="CZ120" s="108">
        <v>2</v>
      </c>
    </row>
    <row r="121" spans="1:104" ht="22.5">
      <c r="A121" s="146">
        <v>90</v>
      </c>
      <c r="B121" s="147" t="s">
        <v>576</v>
      </c>
      <c r="C121" s="148" t="s">
        <v>577</v>
      </c>
      <c r="D121" s="149" t="s">
        <v>170</v>
      </c>
      <c r="E121" s="150">
        <v>0.83475699999999997</v>
      </c>
      <c r="F121" s="151">
        <v>0</v>
      </c>
      <c r="G121" s="152">
        <f>E121*F121</f>
        <v>0</v>
      </c>
      <c r="H121" s="153">
        <v>0</v>
      </c>
      <c r="I121" s="154">
        <f>E121*H121</f>
        <v>0</v>
      </c>
      <c r="J121" s="153"/>
      <c r="K121" s="154">
        <f>E121*J121</f>
        <v>0</v>
      </c>
      <c r="O121" s="145"/>
      <c r="Z121" s="145"/>
      <c r="AA121" s="145">
        <v>7</v>
      </c>
      <c r="AB121" s="145">
        <v>1001</v>
      </c>
      <c r="AC121" s="145">
        <v>5</v>
      </c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55">
        <f>G121</f>
        <v>0</v>
      </c>
      <c r="BA121" s="145"/>
      <c r="BB121" s="145"/>
      <c r="BC121" s="145"/>
      <c r="BD121" s="145"/>
      <c r="BE121" s="145"/>
      <c r="BF121" s="145"/>
      <c r="BG121" s="145"/>
      <c r="BH121" s="145"/>
      <c r="BI121" s="145"/>
      <c r="CA121" s="145">
        <v>7</v>
      </c>
      <c r="CB121" s="145">
        <v>1001</v>
      </c>
      <c r="CZ121" s="108">
        <v>2</v>
      </c>
    </row>
    <row r="122" spans="1:104">
      <c r="A122" s="157" t="s">
        <v>50</v>
      </c>
      <c r="B122" s="158" t="s">
        <v>400</v>
      </c>
      <c r="C122" s="159" t="s">
        <v>401</v>
      </c>
      <c r="D122" s="160"/>
      <c r="E122" s="161"/>
      <c r="F122" s="161"/>
      <c r="G122" s="162">
        <f>SUM(G107:G121)</f>
        <v>0</v>
      </c>
      <c r="H122" s="163"/>
      <c r="I122" s="162">
        <f>SUM(I107:I121)</f>
        <v>0.83475699999999997</v>
      </c>
      <c r="J122" s="164"/>
      <c r="K122" s="162">
        <f>SUM(K107:K121)</f>
        <v>0</v>
      </c>
      <c r="O122" s="145"/>
      <c r="X122" s="165">
        <f>K122</f>
        <v>0</v>
      </c>
      <c r="Y122" s="165">
        <f>I122</f>
        <v>0.83475699999999997</v>
      </c>
      <c r="Z122" s="155">
        <f>G122</f>
        <v>0</v>
      </c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66"/>
      <c r="BB122" s="166"/>
      <c r="BC122" s="166"/>
      <c r="BD122" s="166"/>
      <c r="BE122" s="166"/>
      <c r="BF122" s="166"/>
      <c r="BG122" s="145"/>
      <c r="BH122" s="145"/>
      <c r="BI122" s="145"/>
    </row>
    <row r="123" spans="1:104" ht="14.25" customHeight="1">
      <c r="A123" s="135" t="s">
        <v>46</v>
      </c>
      <c r="B123" s="136" t="s">
        <v>578</v>
      </c>
      <c r="C123" s="137" t="s">
        <v>579</v>
      </c>
      <c r="D123" s="138"/>
      <c r="E123" s="139"/>
      <c r="F123" s="139"/>
      <c r="G123" s="140"/>
      <c r="H123" s="141"/>
      <c r="I123" s="142"/>
      <c r="J123" s="143"/>
      <c r="K123" s="144"/>
      <c r="O123" s="145"/>
    </row>
    <row r="124" spans="1:104">
      <c r="A124" s="146">
        <v>91</v>
      </c>
      <c r="B124" s="147" t="s">
        <v>580</v>
      </c>
      <c r="C124" s="148" t="s">
        <v>581</v>
      </c>
      <c r="D124" s="149" t="s">
        <v>78</v>
      </c>
      <c r="E124" s="150">
        <v>8.4</v>
      </c>
      <c r="F124" s="151">
        <v>0</v>
      </c>
      <c r="G124" s="152">
        <f>E124*F124</f>
        <v>0</v>
      </c>
      <c r="H124" s="153">
        <v>0</v>
      </c>
      <c r="I124" s="154">
        <f>E124*H124</f>
        <v>0</v>
      </c>
      <c r="J124" s="153"/>
      <c r="K124" s="154">
        <f>E124*J124</f>
        <v>0</v>
      </c>
      <c r="O124" s="145"/>
      <c r="Z124" s="145"/>
      <c r="AA124" s="145">
        <v>12</v>
      </c>
      <c r="AB124" s="145">
        <v>0</v>
      </c>
      <c r="AC124" s="145">
        <v>89</v>
      </c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55">
        <f>G124</f>
        <v>0</v>
      </c>
      <c r="BA124" s="145"/>
      <c r="BB124" s="145"/>
      <c r="BC124" s="145"/>
      <c r="BD124" s="145"/>
      <c r="BE124" s="145"/>
      <c r="BF124" s="145"/>
      <c r="BG124" s="145"/>
      <c r="BH124" s="145"/>
      <c r="BI124" s="145"/>
      <c r="CA124" s="145">
        <v>12</v>
      </c>
      <c r="CB124" s="145">
        <v>0</v>
      </c>
      <c r="CZ124" s="108">
        <v>4</v>
      </c>
    </row>
    <row r="125" spans="1:104">
      <c r="A125" s="157" t="s">
        <v>50</v>
      </c>
      <c r="B125" s="158" t="s">
        <v>578</v>
      </c>
      <c r="C125" s="159" t="s">
        <v>579</v>
      </c>
      <c r="D125" s="160"/>
      <c r="E125" s="161"/>
      <c r="F125" s="161"/>
      <c r="G125" s="162">
        <f>SUM(G123:G124)</f>
        <v>0</v>
      </c>
      <c r="H125" s="163"/>
      <c r="I125" s="162">
        <f>SUM(I123:I124)</f>
        <v>0</v>
      </c>
      <c r="J125" s="164"/>
      <c r="K125" s="162">
        <f>SUM(K123:K124)</f>
        <v>0</v>
      </c>
      <c r="O125" s="145"/>
      <c r="X125" s="165">
        <f>K125</f>
        <v>0</v>
      </c>
      <c r="Y125" s="165">
        <f>I125</f>
        <v>0</v>
      </c>
      <c r="Z125" s="155">
        <f>G125</f>
        <v>0</v>
      </c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66"/>
      <c r="BB125" s="166"/>
      <c r="BC125" s="166"/>
      <c r="BD125" s="166"/>
      <c r="BE125" s="166"/>
      <c r="BF125" s="166"/>
      <c r="BG125" s="145"/>
      <c r="BH125" s="145"/>
      <c r="BI125" s="145"/>
    </row>
    <row r="126" spans="1:104" ht="14.25" customHeight="1">
      <c r="A126" s="135" t="s">
        <v>46</v>
      </c>
      <c r="B126" s="136" t="s">
        <v>582</v>
      </c>
      <c r="C126" s="137" t="s">
        <v>583</v>
      </c>
      <c r="D126" s="138"/>
      <c r="E126" s="139"/>
      <c r="F126" s="139"/>
      <c r="G126" s="140"/>
      <c r="H126" s="141"/>
      <c r="I126" s="142"/>
      <c r="J126" s="143"/>
      <c r="K126" s="144"/>
      <c r="O126" s="145"/>
    </row>
    <row r="127" spans="1:104" ht="13.5" customHeight="1">
      <c r="A127" s="146" t="s">
        <v>584</v>
      </c>
      <c r="B127" s="147" t="s">
        <v>582</v>
      </c>
      <c r="C127" s="148" t="s">
        <v>583</v>
      </c>
      <c r="D127" s="149" t="s">
        <v>582</v>
      </c>
      <c r="E127" s="150">
        <v>1</v>
      </c>
      <c r="F127" s="151"/>
      <c r="G127" s="152">
        <f>E127*F127</f>
        <v>0</v>
      </c>
      <c r="H127" s="153"/>
      <c r="I127" s="154">
        <f>E127*H127</f>
        <v>0</v>
      </c>
      <c r="J127" s="153"/>
      <c r="K127" s="154">
        <f>E127*J127</f>
        <v>0</v>
      </c>
      <c r="O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55">
        <f>G127</f>
        <v>0</v>
      </c>
      <c r="BA127" s="145"/>
      <c r="BB127" s="145"/>
      <c r="BC127" s="145"/>
      <c r="BD127" s="145"/>
      <c r="BE127" s="145"/>
      <c r="BF127" s="145"/>
      <c r="BG127" s="145"/>
      <c r="BH127" s="145"/>
      <c r="BI127" s="145"/>
      <c r="CA127" s="145"/>
      <c r="CB127" s="145"/>
    </row>
    <row r="128" spans="1:104">
      <c r="A128" s="157" t="s">
        <v>50</v>
      </c>
      <c r="B128" s="158"/>
      <c r="C128" s="159"/>
      <c r="D128" s="160"/>
      <c r="E128" s="161"/>
      <c r="F128" s="161"/>
      <c r="G128" s="162">
        <f>SUM(G126:G127)</f>
        <v>0</v>
      </c>
      <c r="H128" s="163"/>
      <c r="I128" s="162">
        <f>SUM(I126:I127)</f>
        <v>0</v>
      </c>
      <c r="J128" s="164"/>
      <c r="K128" s="162">
        <f>SUM(K126:K127)</f>
        <v>0</v>
      </c>
      <c r="O128" s="145"/>
      <c r="X128" s="165">
        <f>K128</f>
        <v>0</v>
      </c>
      <c r="Y128" s="165">
        <f>I128</f>
        <v>0</v>
      </c>
      <c r="Z128" s="155">
        <f>G128</f>
        <v>0</v>
      </c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66"/>
      <c r="BB128" s="166"/>
      <c r="BC128" s="166"/>
      <c r="BD128" s="166"/>
      <c r="BE128" s="166"/>
      <c r="BF128" s="166"/>
      <c r="BG128" s="145"/>
      <c r="BH128" s="145"/>
      <c r="BI128" s="145"/>
    </row>
    <row r="129" spans="1:58">
      <c r="A129" s="167" t="s">
        <v>29</v>
      </c>
      <c r="B129" s="168" t="s">
        <v>51</v>
      </c>
      <c r="C129" s="169"/>
      <c r="D129" s="170"/>
      <c r="E129" s="171"/>
      <c r="F129" s="171"/>
      <c r="G129" s="172">
        <f>SUM(Z7:Z129)</f>
        <v>0</v>
      </c>
      <c r="H129" s="173"/>
      <c r="I129" s="172">
        <f>SUM(Y7:Y129)</f>
        <v>604.89702777000002</v>
      </c>
      <c r="J129" s="173"/>
      <c r="K129" s="172">
        <f>SUM(X7:X129)</f>
        <v>0</v>
      </c>
      <c r="O129" s="145"/>
      <c r="BA129" s="174"/>
      <c r="BB129" s="174"/>
      <c r="BC129" s="174"/>
      <c r="BD129" s="174"/>
      <c r="BE129" s="174"/>
      <c r="BF129" s="174"/>
    </row>
    <row r="130" spans="1:58">
      <c r="E130" s="108"/>
    </row>
    <row r="131" spans="1:58">
      <c r="A131" s="175" t="s">
        <v>31</v>
      </c>
      <c r="E131" s="108"/>
    </row>
    <row r="132" spans="1:58" ht="117.75" customHeight="1">
      <c r="A132" s="176"/>
      <c r="B132" s="177"/>
      <c r="C132" s="177"/>
      <c r="D132" s="177"/>
      <c r="E132" s="177"/>
      <c r="F132" s="177"/>
      <c r="G132" s="178"/>
    </row>
    <row r="133" spans="1:58">
      <c r="E133" s="108"/>
    </row>
    <row r="134" spans="1:58">
      <c r="E134" s="108"/>
    </row>
    <row r="135" spans="1:58">
      <c r="E135" s="108"/>
    </row>
    <row r="136" spans="1:58">
      <c r="E136" s="108"/>
    </row>
    <row r="137" spans="1:58">
      <c r="E137" s="108"/>
    </row>
    <row r="138" spans="1:58">
      <c r="E138" s="108"/>
    </row>
    <row r="139" spans="1:58">
      <c r="E139" s="108"/>
    </row>
    <row r="140" spans="1:58">
      <c r="E140" s="108"/>
    </row>
    <row r="141" spans="1:58">
      <c r="E141" s="108"/>
    </row>
    <row r="142" spans="1:58">
      <c r="E142" s="108"/>
    </row>
    <row r="143" spans="1:58">
      <c r="E143" s="108"/>
    </row>
    <row r="144" spans="1:58">
      <c r="E144" s="108"/>
    </row>
    <row r="145" spans="1:7">
      <c r="E145" s="108"/>
    </row>
    <row r="146" spans="1:7">
      <c r="E146" s="108"/>
    </row>
    <row r="147" spans="1:7">
      <c r="E147" s="108"/>
    </row>
    <row r="148" spans="1:7">
      <c r="E148" s="108"/>
    </row>
    <row r="149" spans="1:7">
      <c r="E149" s="108"/>
    </row>
    <row r="150" spans="1:7">
      <c r="E150" s="108"/>
    </row>
    <row r="151" spans="1:7">
      <c r="E151" s="108"/>
    </row>
    <row r="152" spans="1:7">
      <c r="E152" s="108"/>
    </row>
    <row r="153" spans="1:7">
      <c r="A153" s="156"/>
      <c r="B153" s="156"/>
      <c r="C153" s="156"/>
      <c r="D153" s="156"/>
      <c r="E153" s="156"/>
      <c r="F153" s="156"/>
      <c r="G153" s="156"/>
    </row>
    <row r="154" spans="1:7">
      <c r="A154" s="156"/>
      <c r="B154" s="156"/>
      <c r="C154" s="156"/>
      <c r="D154" s="156"/>
      <c r="E154" s="156"/>
      <c r="F154" s="156"/>
      <c r="G154" s="156"/>
    </row>
    <row r="155" spans="1:7">
      <c r="A155" s="156"/>
      <c r="B155" s="156"/>
      <c r="C155" s="156"/>
      <c r="D155" s="156"/>
      <c r="E155" s="156"/>
      <c r="F155" s="156"/>
      <c r="G155" s="156"/>
    </row>
    <row r="156" spans="1:7">
      <c r="A156" s="156"/>
      <c r="B156" s="156"/>
      <c r="C156" s="156"/>
      <c r="D156" s="156"/>
      <c r="E156" s="156"/>
      <c r="F156" s="156"/>
      <c r="G156" s="156"/>
    </row>
    <row r="157" spans="1:7">
      <c r="E157" s="108"/>
    </row>
    <row r="158" spans="1:7">
      <c r="E158" s="108"/>
    </row>
    <row r="159" spans="1:7">
      <c r="E159" s="108"/>
    </row>
    <row r="160" spans="1:7">
      <c r="E160" s="108"/>
    </row>
    <row r="161" spans="5:5">
      <c r="E161" s="108"/>
    </row>
    <row r="162" spans="5:5">
      <c r="E162" s="108"/>
    </row>
    <row r="163" spans="5:5">
      <c r="E163" s="108"/>
    </row>
    <row r="164" spans="5:5">
      <c r="E164" s="108"/>
    </row>
    <row r="165" spans="5:5">
      <c r="E165" s="108"/>
    </row>
    <row r="166" spans="5:5">
      <c r="E166" s="108"/>
    </row>
    <row r="167" spans="5:5">
      <c r="E167" s="108"/>
    </row>
    <row r="168" spans="5:5">
      <c r="E168" s="108"/>
    </row>
    <row r="169" spans="5:5">
      <c r="E169" s="108"/>
    </row>
    <row r="170" spans="5:5">
      <c r="E170" s="108"/>
    </row>
    <row r="171" spans="5:5">
      <c r="E171" s="108"/>
    </row>
    <row r="172" spans="5:5">
      <c r="E172" s="108"/>
    </row>
    <row r="173" spans="5:5">
      <c r="E173" s="108"/>
    </row>
    <row r="174" spans="5:5">
      <c r="E174" s="108"/>
    </row>
    <row r="175" spans="5:5">
      <c r="E175" s="108"/>
    </row>
    <row r="176" spans="5:5">
      <c r="E176" s="108"/>
    </row>
    <row r="177" spans="1:7">
      <c r="E177" s="108"/>
    </row>
    <row r="178" spans="1:7">
      <c r="E178" s="108"/>
    </row>
    <row r="179" spans="1:7">
      <c r="E179" s="108"/>
    </row>
    <row r="180" spans="1:7">
      <c r="E180" s="108"/>
    </row>
    <row r="181" spans="1:7">
      <c r="E181" s="108"/>
    </row>
    <row r="182" spans="1:7">
      <c r="E182" s="108"/>
    </row>
    <row r="183" spans="1:7">
      <c r="E183" s="108"/>
    </row>
    <row r="184" spans="1:7">
      <c r="E184" s="108"/>
    </row>
    <row r="185" spans="1:7">
      <c r="E185" s="108"/>
    </row>
    <row r="186" spans="1:7">
      <c r="E186" s="108"/>
    </row>
    <row r="187" spans="1:7">
      <c r="E187" s="108"/>
    </row>
    <row r="188" spans="1:7">
      <c r="A188" s="179"/>
      <c r="B188" s="179"/>
    </row>
    <row r="189" spans="1:7">
      <c r="A189" s="156"/>
      <c r="B189" s="156"/>
      <c r="C189" s="180"/>
      <c r="D189" s="180"/>
      <c r="E189" s="181"/>
      <c r="F189" s="180"/>
      <c r="G189" s="182"/>
    </row>
    <row r="190" spans="1:7">
      <c r="A190" s="183"/>
      <c r="B190" s="183"/>
      <c r="C190" s="156"/>
      <c r="D190" s="156"/>
      <c r="E190" s="184"/>
      <c r="F190" s="156"/>
      <c r="G190" s="156"/>
    </row>
    <row r="191" spans="1:7">
      <c r="A191" s="156"/>
      <c r="B191" s="156"/>
      <c r="C191" s="156"/>
      <c r="D191" s="156"/>
      <c r="E191" s="184"/>
      <c r="F191" s="156"/>
      <c r="G191" s="156"/>
    </row>
    <row r="192" spans="1:7">
      <c r="A192" s="156"/>
      <c r="B192" s="156"/>
      <c r="C192" s="156"/>
      <c r="D192" s="156"/>
      <c r="E192" s="184"/>
      <c r="F192" s="156"/>
      <c r="G192" s="156"/>
    </row>
    <row r="193" spans="1:7">
      <c r="A193" s="156"/>
      <c r="B193" s="156"/>
      <c r="C193" s="156"/>
      <c r="D193" s="156"/>
      <c r="E193" s="184"/>
      <c r="F193" s="156"/>
      <c r="G193" s="156"/>
    </row>
    <row r="194" spans="1:7">
      <c r="A194" s="156"/>
      <c r="B194" s="156"/>
      <c r="C194" s="156"/>
      <c r="D194" s="156"/>
      <c r="E194" s="184"/>
      <c r="F194" s="156"/>
      <c r="G194" s="156"/>
    </row>
    <row r="195" spans="1:7">
      <c r="A195" s="156"/>
      <c r="B195" s="156"/>
      <c r="C195" s="156"/>
      <c r="D195" s="156"/>
      <c r="E195" s="184"/>
      <c r="F195" s="156"/>
      <c r="G195" s="156"/>
    </row>
    <row r="196" spans="1:7">
      <c r="A196" s="156"/>
      <c r="B196" s="156"/>
      <c r="C196" s="156"/>
      <c r="D196" s="156"/>
      <c r="E196" s="184"/>
      <c r="F196" s="156"/>
      <c r="G196" s="156"/>
    </row>
    <row r="197" spans="1:7">
      <c r="A197" s="156"/>
      <c r="B197" s="156"/>
      <c r="C197" s="156"/>
      <c r="D197" s="156"/>
      <c r="E197" s="184"/>
      <c r="F197" s="156"/>
      <c r="G197" s="156"/>
    </row>
    <row r="198" spans="1:7">
      <c r="A198" s="156"/>
      <c r="B198" s="156"/>
      <c r="C198" s="156"/>
      <c r="D198" s="156"/>
      <c r="E198" s="184"/>
      <c r="F198" s="156"/>
      <c r="G198" s="156"/>
    </row>
    <row r="199" spans="1:7">
      <c r="A199" s="156"/>
      <c r="B199" s="156"/>
      <c r="C199" s="156"/>
      <c r="D199" s="156"/>
      <c r="E199" s="184"/>
      <c r="F199" s="156"/>
      <c r="G199" s="156"/>
    </row>
    <row r="200" spans="1:7">
      <c r="A200" s="156"/>
      <c r="B200" s="156"/>
      <c r="C200" s="156"/>
      <c r="D200" s="156"/>
      <c r="E200" s="184"/>
      <c r="F200" s="156"/>
      <c r="G200" s="156"/>
    </row>
    <row r="201" spans="1:7">
      <c r="A201" s="156"/>
      <c r="B201" s="156"/>
      <c r="C201" s="156"/>
      <c r="D201" s="156"/>
      <c r="E201" s="184"/>
      <c r="F201" s="156"/>
      <c r="G201" s="156"/>
    </row>
    <row r="202" spans="1:7">
      <c r="A202" s="156"/>
      <c r="B202" s="156"/>
      <c r="C202" s="156"/>
      <c r="D202" s="156"/>
      <c r="E202" s="184"/>
      <c r="F202" s="156"/>
      <c r="G202" s="156"/>
    </row>
  </sheetData>
  <sheetProtection password="C7B2" sheet="1"/>
  <mergeCells count="2">
    <mergeCell ref="A1:G1"/>
    <mergeCell ref="A132:G132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CZ83"/>
  <sheetViews>
    <sheetView showGridLines="0" showZeros="0" zoomScale="75" zoomScaleNormal="100" workbookViewId="0">
      <selection activeCell="J1" sqref="J1:J65536 K1:K65536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hidden="1" customWidth="1"/>
    <col min="9" max="9" width="9.7109375" style="108" hidden="1" customWidth="1"/>
    <col min="10" max="10" width="11.28515625" style="108" hidden="1" customWidth="1"/>
    <col min="11" max="11" width="10.42578125" style="108" hidden="1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593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594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588</v>
      </c>
      <c r="C7" s="137" t="s">
        <v>589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47</v>
      </c>
      <c r="C8" s="148" t="s">
        <v>590</v>
      </c>
      <c r="D8" s="149" t="s">
        <v>564</v>
      </c>
      <c r="E8" s="150">
        <v>1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12</v>
      </c>
      <c r="AB8" s="145">
        <v>0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12</v>
      </c>
      <c r="CB8" s="145">
        <v>0</v>
      </c>
      <c r="CZ8" s="108">
        <v>1</v>
      </c>
    </row>
    <row r="9" spans="1:104">
      <c r="A9" s="157" t="s">
        <v>50</v>
      </c>
      <c r="B9" s="158" t="s">
        <v>588</v>
      </c>
      <c r="C9" s="159" t="s">
        <v>589</v>
      </c>
      <c r="D9" s="160"/>
      <c r="E9" s="161"/>
      <c r="F9" s="161"/>
      <c r="G9" s="162">
        <f>SUM(G7:G8)</f>
        <v>0</v>
      </c>
      <c r="H9" s="163"/>
      <c r="I9" s="162">
        <f>SUM(I7:I8)</f>
        <v>0</v>
      </c>
      <c r="J9" s="164"/>
      <c r="K9" s="162">
        <f>SUM(K7:K8)</f>
        <v>0</v>
      </c>
      <c r="O9" s="145"/>
      <c r="X9" s="165">
        <f>K9</f>
        <v>0</v>
      </c>
      <c r="Y9" s="165">
        <f>I9</f>
        <v>0</v>
      </c>
      <c r="Z9" s="155">
        <f>G9</f>
        <v>0</v>
      </c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66"/>
      <c r="BB9" s="166"/>
      <c r="BC9" s="166"/>
      <c r="BD9" s="166"/>
      <c r="BE9" s="166"/>
      <c r="BF9" s="166"/>
      <c r="BG9" s="145"/>
      <c r="BH9" s="145"/>
      <c r="BI9" s="145"/>
    </row>
    <row r="10" spans="1:104">
      <c r="A10" s="167" t="s">
        <v>29</v>
      </c>
      <c r="B10" s="168" t="s">
        <v>51</v>
      </c>
      <c r="C10" s="169"/>
      <c r="D10" s="170"/>
      <c r="E10" s="171"/>
      <c r="F10" s="171"/>
      <c r="G10" s="172">
        <f>SUM(Z7:Z10)</f>
        <v>0</v>
      </c>
      <c r="H10" s="173"/>
      <c r="I10" s="172">
        <f>SUM(Y7:Y10)</f>
        <v>0</v>
      </c>
      <c r="J10" s="173"/>
      <c r="K10" s="172">
        <f>SUM(X7:X10)</f>
        <v>0</v>
      </c>
      <c r="O10" s="145"/>
      <c r="BA10" s="174"/>
      <c r="BB10" s="174"/>
      <c r="BC10" s="174"/>
      <c r="BD10" s="174"/>
      <c r="BE10" s="174"/>
      <c r="BF10" s="174"/>
    </row>
    <row r="11" spans="1:104">
      <c r="E11" s="108"/>
    </row>
    <row r="12" spans="1:104">
      <c r="A12" s="175" t="s">
        <v>31</v>
      </c>
      <c r="E12" s="108"/>
    </row>
    <row r="13" spans="1:104" ht="117.75" customHeight="1">
      <c r="A13" s="176"/>
      <c r="B13" s="177"/>
      <c r="C13" s="177"/>
      <c r="D13" s="177"/>
      <c r="E13" s="177"/>
      <c r="F13" s="177"/>
      <c r="G13" s="178"/>
    </row>
    <row r="14" spans="1:104">
      <c r="E14" s="108"/>
    </row>
    <row r="15" spans="1:104">
      <c r="E15" s="108"/>
    </row>
    <row r="16" spans="1:104">
      <c r="E16" s="108"/>
    </row>
    <row r="17" spans="5:5">
      <c r="E17" s="108"/>
    </row>
    <row r="18" spans="5:5">
      <c r="E18" s="108"/>
    </row>
    <row r="19" spans="5:5">
      <c r="E19" s="108"/>
    </row>
    <row r="20" spans="5:5">
      <c r="E20" s="108"/>
    </row>
    <row r="21" spans="5:5">
      <c r="E21" s="108"/>
    </row>
    <row r="22" spans="5:5">
      <c r="E22" s="108"/>
    </row>
    <row r="23" spans="5:5">
      <c r="E23" s="108"/>
    </row>
    <row r="24" spans="5:5">
      <c r="E24" s="108"/>
    </row>
    <row r="25" spans="5:5">
      <c r="E25" s="108"/>
    </row>
    <row r="26" spans="5:5">
      <c r="E26" s="108"/>
    </row>
    <row r="27" spans="5:5">
      <c r="E27" s="108"/>
    </row>
    <row r="28" spans="5:5">
      <c r="E28" s="108"/>
    </row>
    <row r="29" spans="5:5">
      <c r="E29" s="108"/>
    </row>
    <row r="30" spans="5:5">
      <c r="E30" s="108"/>
    </row>
    <row r="31" spans="5:5">
      <c r="E31" s="108"/>
    </row>
    <row r="32" spans="5:5">
      <c r="E32" s="108"/>
    </row>
    <row r="33" spans="1:7">
      <c r="E33" s="108"/>
    </row>
    <row r="34" spans="1:7">
      <c r="A34" s="156"/>
      <c r="B34" s="156"/>
      <c r="C34" s="156"/>
      <c r="D34" s="156"/>
      <c r="E34" s="156"/>
      <c r="F34" s="156"/>
      <c r="G34" s="156"/>
    </row>
    <row r="35" spans="1:7">
      <c r="A35" s="156"/>
      <c r="B35" s="156"/>
      <c r="C35" s="156"/>
      <c r="D35" s="156"/>
      <c r="E35" s="156"/>
      <c r="F35" s="156"/>
      <c r="G35" s="156"/>
    </row>
    <row r="36" spans="1:7">
      <c r="A36" s="156"/>
      <c r="B36" s="156"/>
      <c r="C36" s="156"/>
      <c r="D36" s="156"/>
      <c r="E36" s="156"/>
      <c r="F36" s="156"/>
      <c r="G36" s="156"/>
    </row>
    <row r="37" spans="1:7">
      <c r="A37" s="156"/>
      <c r="B37" s="156"/>
      <c r="C37" s="156"/>
      <c r="D37" s="156"/>
      <c r="E37" s="156"/>
      <c r="F37" s="156"/>
      <c r="G37" s="156"/>
    </row>
    <row r="38" spans="1:7">
      <c r="E38" s="108"/>
    </row>
    <row r="39" spans="1:7">
      <c r="E39" s="108"/>
    </row>
    <row r="40" spans="1:7">
      <c r="E40" s="108"/>
    </row>
    <row r="41" spans="1:7">
      <c r="E41" s="108"/>
    </row>
    <row r="42" spans="1:7">
      <c r="E42" s="108"/>
    </row>
    <row r="43" spans="1:7">
      <c r="E43" s="108"/>
    </row>
    <row r="44" spans="1:7">
      <c r="E44" s="108"/>
    </row>
    <row r="45" spans="1:7">
      <c r="E45" s="108"/>
    </row>
    <row r="46" spans="1:7">
      <c r="E46" s="108"/>
    </row>
    <row r="47" spans="1:7">
      <c r="E47" s="108"/>
    </row>
    <row r="48" spans="1:7">
      <c r="E48" s="108"/>
    </row>
    <row r="49" spans="5:5">
      <c r="E49" s="108"/>
    </row>
    <row r="50" spans="5:5">
      <c r="E50" s="108"/>
    </row>
    <row r="51" spans="5:5">
      <c r="E51" s="108"/>
    </row>
    <row r="52" spans="5:5">
      <c r="E52" s="108"/>
    </row>
    <row r="53" spans="5:5">
      <c r="E53" s="108"/>
    </row>
    <row r="54" spans="5:5">
      <c r="E54" s="108"/>
    </row>
    <row r="55" spans="5:5">
      <c r="E55" s="108"/>
    </row>
    <row r="56" spans="5:5">
      <c r="E56" s="108"/>
    </row>
    <row r="57" spans="5:5">
      <c r="E57" s="108"/>
    </row>
    <row r="58" spans="5:5">
      <c r="E58" s="108"/>
    </row>
    <row r="59" spans="5:5">
      <c r="E59" s="108"/>
    </row>
    <row r="60" spans="5:5">
      <c r="E60" s="108"/>
    </row>
    <row r="61" spans="5:5">
      <c r="E61" s="108"/>
    </row>
    <row r="62" spans="5:5">
      <c r="E62" s="108"/>
    </row>
    <row r="63" spans="5:5">
      <c r="E63" s="108"/>
    </row>
    <row r="64" spans="5:5">
      <c r="E64" s="108"/>
    </row>
    <row r="65" spans="1:7">
      <c r="E65" s="108"/>
    </row>
    <row r="66" spans="1:7">
      <c r="E66" s="108"/>
    </row>
    <row r="67" spans="1:7">
      <c r="E67" s="108"/>
    </row>
    <row r="68" spans="1:7">
      <c r="E68" s="108"/>
    </row>
    <row r="69" spans="1:7">
      <c r="A69" s="179"/>
      <c r="B69" s="179"/>
    </row>
    <row r="70" spans="1:7">
      <c r="A70" s="156"/>
      <c r="B70" s="156"/>
      <c r="C70" s="180"/>
      <c r="D70" s="180"/>
      <c r="E70" s="181"/>
      <c r="F70" s="180"/>
      <c r="G70" s="182"/>
    </row>
    <row r="71" spans="1:7">
      <c r="A71" s="183"/>
      <c r="B71" s="183"/>
      <c r="C71" s="156"/>
      <c r="D71" s="156"/>
      <c r="E71" s="184"/>
      <c r="F71" s="156"/>
      <c r="G71" s="156"/>
    </row>
    <row r="72" spans="1:7">
      <c r="A72" s="156"/>
      <c r="B72" s="156"/>
      <c r="C72" s="156"/>
      <c r="D72" s="156"/>
      <c r="E72" s="184"/>
      <c r="F72" s="156"/>
      <c r="G72" s="156"/>
    </row>
    <row r="73" spans="1:7">
      <c r="A73" s="156"/>
      <c r="B73" s="156"/>
      <c r="C73" s="156"/>
      <c r="D73" s="156"/>
      <c r="E73" s="184"/>
      <c r="F73" s="156"/>
      <c r="G73" s="156"/>
    </row>
    <row r="74" spans="1:7">
      <c r="A74" s="156"/>
      <c r="B74" s="156"/>
      <c r="C74" s="156"/>
      <c r="D74" s="156"/>
      <c r="E74" s="184"/>
      <c r="F74" s="156"/>
      <c r="G74" s="156"/>
    </row>
    <row r="75" spans="1:7">
      <c r="A75" s="156"/>
      <c r="B75" s="156"/>
      <c r="C75" s="156"/>
      <c r="D75" s="156"/>
      <c r="E75" s="184"/>
      <c r="F75" s="156"/>
      <c r="G75" s="156"/>
    </row>
    <row r="76" spans="1:7">
      <c r="A76" s="156"/>
      <c r="B76" s="156"/>
      <c r="C76" s="156"/>
      <c r="D76" s="156"/>
      <c r="E76" s="184"/>
      <c r="F76" s="156"/>
      <c r="G76" s="156"/>
    </row>
    <row r="77" spans="1:7">
      <c r="A77" s="156"/>
      <c r="B77" s="156"/>
      <c r="C77" s="156"/>
      <c r="D77" s="156"/>
      <c r="E77" s="184"/>
      <c r="F77" s="156"/>
      <c r="G77" s="156"/>
    </row>
    <row r="78" spans="1:7">
      <c r="A78" s="156"/>
      <c r="B78" s="156"/>
      <c r="C78" s="156"/>
      <c r="D78" s="156"/>
      <c r="E78" s="184"/>
      <c r="F78" s="156"/>
      <c r="G78" s="156"/>
    </row>
    <row r="79" spans="1:7">
      <c r="A79" s="156"/>
      <c r="B79" s="156"/>
      <c r="C79" s="156"/>
      <c r="D79" s="156"/>
      <c r="E79" s="184"/>
      <c r="F79" s="156"/>
      <c r="G79" s="156"/>
    </row>
    <row r="80" spans="1:7">
      <c r="A80" s="156"/>
      <c r="B80" s="156"/>
      <c r="C80" s="156"/>
      <c r="D80" s="156"/>
      <c r="E80" s="184"/>
      <c r="F80" s="156"/>
      <c r="G80" s="156"/>
    </row>
    <row r="81" spans="1:7">
      <c r="A81" s="156"/>
      <c r="B81" s="156"/>
      <c r="C81" s="156"/>
      <c r="D81" s="156"/>
      <c r="E81" s="184"/>
      <c r="F81" s="156"/>
      <c r="G81" s="156"/>
    </row>
    <row r="82" spans="1:7">
      <c r="A82" s="156"/>
      <c r="B82" s="156"/>
      <c r="C82" s="156"/>
      <c r="D82" s="156"/>
      <c r="E82" s="184"/>
      <c r="F82" s="156"/>
      <c r="G82" s="156"/>
    </row>
    <row r="83" spans="1:7">
      <c r="A83" s="156"/>
      <c r="B83" s="156"/>
      <c r="C83" s="156"/>
      <c r="D83" s="156"/>
      <c r="E83" s="184"/>
      <c r="F83" s="156"/>
      <c r="G83" s="156"/>
    </row>
  </sheetData>
  <sheetProtection password="C7B2" sheet="1"/>
  <mergeCells count="2">
    <mergeCell ref="A1:G1"/>
    <mergeCell ref="A13:G13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CZ83"/>
  <sheetViews>
    <sheetView showGridLines="0" showZeros="0" zoomScale="75" zoomScaleNormal="100" workbookViewId="0">
      <selection activeCell="J1" sqref="J1:J65536 K1:K65536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hidden="1" customWidth="1"/>
    <col min="9" max="9" width="9.7109375" style="108" hidden="1" customWidth="1"/>
    <col min="10" max="10" width="11.28515625" style="108" hidden="1" customWidth="1"/>
    <col min="11" max="11" width="10.42578125" style="108" hidden="1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593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595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588</v>
      </c>
      <c r="C7" s="137" t="s">
        <v>589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47</v>
      </c>
      <c r="C8" s="148" t="s">
        <v>590</v>
      </c>
      <c r="D8" s="149" t="s">
        <v>564</v>
      </c>
      <c r="E8" s="150">
        <v>1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11</v>
      </c>
      <c r="AB8" s="145">
        <v>3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11</v>
      </c>
      <c r="CB8" s="145">
        <v>3</v>
      </c>
      <c r="CZ8" s="108">
        <v>1</v>
      </c>
    </row>
    <row r="9" spans="1:104">
      <c r="A9" s="157" t="s">
        <v>50</v>
      </c>
      <c r="B9" s="158" t="s">
        <v>588</v>
      </c>
      <c r="C9" s="159" t="s">
        <v>589</v>
      </c>
      <c r="D9" s="160"/>
      <c r="E9" s="161"/>
      <c r="F9" s="161"/>
      <c r="G9" s="162">
        <f>SUM(G7:G8)</f>
        <v>0</v>
      </c>
      <c r="H9" s="163"/>
      <c r="I9" s="162">
        <f>SUM(I7:I8)</f>
        <v>0</v>
      </c>
      <c r="J9" s="164"/>
      <c r="K9" s="162">
        <f>SUM(K7:K8)</f>
        <v>0</v>
      </c>
      <c r="O9" s="145"/>
      <c r="X9" s="165">
        <f>K9</f>
        <v>0</v>
      </c>
      <c r="Y9" s="165">
        <f>I9</f>
        <v>0</v>
      </c>
      <c r="Z9" s="155">
        <f>G9</f>
        <v>0</v>
      </c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66"/>
      <c r="BB9" s="166"/>
      <c r="BC9" s="166"/>
      <c r="BD9" s="166"/>
      <c r="BE9" s="166"/>
      <c r="BF9" s="166"/>
      <c r="BG9" s="145"/>
      <c r="BH9" s="145"/>
      <c r="BI9" s="145"/>
    </row>
    <row r="10" spans="1:104">
      <c r="A10" s="167" t="s">
        <v>29</v>
      </c>
      <c r="B10" s="168" t="s">
        <v>51</v>
      </c>
      <c r="C10" s="169"/>
      <c r="D10" s="170"/>
      <c r="E10" s="171"/>
      <c r="F10" s="171"/>
      <c r="G10" s="172">
        <f>SUM(Z7:Z10)</f>
        <v>0</v>
      </c>
      <c r="H10" s="173"/>
      <c r="I10" s="172">
        <f>SUM(Y7:Y10)</f>
        <v>0</v>
      </c>
      <c r="J10" s="173"/>
      <c r="K10" s="172">
        <f>SUM(X7:X10)</f>
        <v>0</v>
      </c>
      <c r="O10" s="145"/>
      <c r="BA10" s="174"/>
      <c r="BB10" s="174"/>
      <c r="BC10" s="174"/>
      <c r="BD10" s="174"/>
      <c r="BE10" s="174"/>
      <c r="BF10" s="174"/>
    </row>
    <row r="11" spans="1:104">
      <c r="E11" s="108"/>
    </row>
    <row r="12" spans="1:104">
      <c r="A12" s="175" t="s">
        <v>31</v>
      </c>
      <c r="E12" s="108"/>
    </row>
    <row r="13" spans="1:104" ht="117.75" customHeight="1">
      <c r="A13" s="176"/>
      <c r="B13" s="177"/>
      <c r="C13" s="177"/>
      <c r="D13" s="177"/>
      <c r="E13" s="177"/>
      <c r="F13" s="177"/>
      <c r="G13" s="178"/>
    </row>
    <row r="14" spans="1:104">
      <c r="E14" s="108"/>
    </row>
    <row r="15" spans="1:104">
      <c r="E15" s="108"/>
    </row>
    <row r="16" spans="1:104">
      <c r="E16" s="108"/>
    </row>
    <row r="17" spans="5:5">
      <c r="E17" s="108"/>
    </row>
    <row r="18" spans="5:5">
      <c r="E18" s="108"/>
    </row>
    <row r="19" spans="5:5">
      <c r="E19" s="108"/>
    </row>
    <row r="20" spans="5:5">
      <c r="E20" s="108"/>
    </row>
    <row r="21" spans="5:5">
      <c r="E21" s="108"/>
    </row>
    <row r="22" spans="5:5">
      <c r="E22" s="108"/>
    </row>
    <row r="23" spans="5:5">
      <c r="E23" s="108"/>
    </row>
    <row r="24" spans="5:5">
      <c r="E24" s="108"/>
    </row>
    <row r="25" spans="5:5">
      <c r="E25" s="108"/>
    </row>
    <row r="26" spans="5:5">
      <c r="E26" s="108"/>
    </row>
    <row r="27" spans="5:5">
      <c r="E27" s="108"/>
    </row>
    <row r="28" spans="5:5">
      <c r="E28" s="108"/>
    </row>
    <row r="29" spans="5:5">
      <c r="E29" s="108"/>
    </row>
    <row r="30" spans="5:5">
      <c r="E30" s="108"/>
    </row>
    <row r="31" spans="5:5">
      <c r="E31" s="108"/>
    </row>
    <row r="32" spans="5:5">
      <c r="E32" s="108"/>
    </row>
    <row r="33" spans="1:7">
      <c r="E33" s="108"/>
    </row>
    <row r="34" spans="1:7">
      <c r="A34" s="156"/>
      <c r="B34" s="156"/>
      <c r="C34" s="156"/>
      <c r="D34" s="156"/>
      <c r="E34" s="156"/>
      <c r="F34" s="156"/>
      <c r="G34" s="156"/>
    </row>
    <row r="35" spans="1:7">
      <c r="A35" s="156"/>
      <c r="B35" s="156"/>
      <c r="C35" s="156"/>
      <c r="D35" s="156"/>
      <c r="E35" s="156"/>
      <c r="F35" s="156"/>
      <c r="G35" s="156"/>
    </row>
    <row r="36" spans="1:7">
      <c r="A36" s="156"/>
      <c r="B36" s="156"/>
      <c r="C36" s="156"/>
      <c r="D36" s="156"/>
      <c r="E36" s="156"/>
      <c r="F36" s="156"/>
      <c r="G36" s="156"/>
    </row>
    <row r="37" spans="1:7">
      <c r="A37" s="156"/>
      <c r="B37" s="156"/>
      <c r="C37" s="156"/>
      <c r="D37" s="156"/>
      <c r="E37" s="156"/>
      <c r="F37" s="156"/>
      <c r="G37" s="156"/>
    </row>
    <row r="38" spans="1:7">
      <c r="E38" s="108"/>
    </row>
    <row r="39" spans="1:7">
      <c r="E39" s="108"/>
    </row>
    <row r="40" spans="1:7">
      <c r="E40" s="108"/>
    </row>
    <row r="41" spans="1:7">
      <c r="E41" s="108"/>
    </row>
    <row r="42" spans="1:7">
      <c r="E42" s="108"/>
    </row>
    <row r="43" spans="1:7">
      <c r="E43" s="108"/>
    </row>
    <row r="44" spans="1:7">
      <c r="E44" s="108"/>
    </row>
    <row r="45" spans="1:7">
      <c r="E45" s="108"/>
    </row>
    <row r="46" spans="1:7">
      <c r="E46" s="108"/>
    </row>
    <row r="47" spans="1:7">
      <c r="E47" s="108"/>
    </row>
    <row r="48" spans="1:7">
      <c r="E48" s="108"/>
    </row>
    <row r="49" spans="5:5">
      <c r="E49" s="108"/>
    </row>
    <row r="50" spans="5:5">
      <c r="E50" s="108"/>
    </row>
    <row r="51" spans="5:5">
      <c r="E51" s="108"/>
    </row>
    <row r="52" spans="5:5">
      <c r="E52" s="108"/>
    </row>
    <row r="53" spans="5:5">
      <c r="E53" s="108"/>
    </row>
    <row r="54" spans="5:5">
      <c r="E54" s="108"/>
    </row>
    <row r="55" spans="5:5">
      <c r="E55" s="108"/>
    </row>
    <row r="56" spans="5:5">
      <c r="E56" s="108"/>
    </row>
    <row r="57" spans="5:5">
      <c r="E57" s="108"/>
    </row>
    <row r="58" spans="5:5">
      <c r="E58" s="108"/>
    </row>
    <row r="59" spans="5:5">
      <c r="E59" s="108"/>
    </row>
    <row r="60" spans="5:5">
      <c r="E60" s="108"/>
    </row>
    <row r="61" spans="5:5">
      <c r="E61" s="108"/>
    </row>
    <row r="62" spans="5:5">
      <c r="E62" s="108"/>
    </row>
    <row r="63" spans="5:5">
      <c r="E63" s="108"/>
    </row>
    <row r="64" spans="5:5">
      <c r="E64" s="108"/>
    </row>
    <row r="65" spans="1:7">
      <c r="E65" s="108"/>
    </row>
    <row r="66" spans="1:7">
      <c r="E66" s="108"/>
    </row>
    <row r="67" spans="1:7">
      <c r="E67" s="108"/>
    </row>
    <row r="68" spans="1:7">
      <c r="E68" s="108"/>
    </row>
    <row r="69" spans="1:7">
      <c r="A69" s="179"/>
      <c r="B69" s="179"/>
    </row>
    <row r="70" spans="1:7">
      <c r="A70" s="156"/>
      <c r="B70" s="156"/>
      <c r="C70" s="180"/>
      <c r="D70" s="180"/>
      <c r="E70" s="181"/>
      <c r="F70" s="180"/>
      <c r="G70" s="182"/>
    </row>
    <row r="71" spans="1:7">
      <c r="A71" s="183"/>
      <c r="B71" s="183"/>
      <c r="C71" s="156"/>
      <c r="D71" s="156"/>
      <c r="E71" s="184"/>
      <c r="F71" s="156"/>
      <c r="G71" s="156"/>
    </row>
    <row r="72" spans="1:7">
      <c r="A72" s="156"/>
      <c r="B72" s="156"/>
      <c r="C72" s="156"/>
      <c r="D72" s="156"/>
      <c r="E72" s="184"/>
      <c r="F72" s="156"/>
      <c r="G72" s="156"/>
    </row>
    <row r="73" spans="1:7">
      <c r="A73" s="156"/>
      <c r="B73" s="156"/>
      <c r="C73" s="156"/>
      <c r="D73" s="156"/>
      <c r="E73" s="184"/>
      <c r="F73" s="156"/>
      <c r="G73" s="156"/>
    </row>
    <row r="74" spans="1:7">
      <c r="A74" s="156"/>
      <c r="B74" s="156"/>
      <c r="C74" s="156"/>
      <c r="D74" s="156"/>
      <c r="E74" s="184"/>
      <c r="F74" s="156"/>
      <c r="G74" s="156"/>
    </row>
    <row r="75" spans="1:7">
      <c r="A75" s="156"/>
      <c r="B75" s="156"/>
      <c r="C75" s="156"/>
      <c r="D75" s="156"/>
      <c r="E75" s="184"/>
      <c r="F75" s="156"/>
      <c r="G75" s="156"/>
    </row>
    <row r="76" spans="1:7">
      <c r="A76" s="156"/>
      <c r="B76" s="156"/>
      <c r="C76" s="156"/>
      <c r="D76" s="156"/>
      <c r="E76" s="184"/>
      <c r="F76" s="156"/>
      <c r="G76" s="156"/>
    </row>
    <row r="77" spans="1:7">
      <c r="A77" s="156"/>
      <c r="B77" s="156"/>
      <c r="C77" s="156"/>
      <c r="D77" s="156"/>
      <c r="E77" s="184"/>
      <c r="F77" s="156"/>
      <c r="G77" s="156"/>
    </row>
    <row r="78" spans="1:7">
      <c r="A78" s="156"/>
      <c r="B78" s="156"/>
      <c r="C78" s="156"/>
      <c r="D78" s="156"/>
      <c r="E78" s="184"/>
      <c r="F78" s="156"/>
      <c r="G78" s="156"/>
    </row>
    <row r="79" spans="1:7">
      <c r="A79" s="156"/>
      <c r="B79" s="156"/>
      <c r="C79" s="156"/>
      <c r="D79" s="156"/>
      <c r="E79" s="184"/>
      <c r="F79" s="156"/>
      <c r="G79" s="156"/>
    </row>
    <row r="80" spans="1:7">
      <c r="A80" s="156"/>
      <c r="B80" s="156"/>
      <c r="C80" s="156"/>
      <c r="D80" s="156"/>
      <c r="E80" s="184"/>
      <c r="F80" s="156"/>
      <c r="G80" s="156"/>
    </row>
    <row r="81" spans="1:7">
      <c r="A81" s="156"/>
      <c r="B81" s="156"/>
      <c r="C81" s="156"/>
      <c r="D81" s="156"/>
      <c r="E81" s="184"/>
      <c r="F81" s="156"/>
      <c r="G81" s="156"/>
    </row>
    <row r="82" spans="1:7">
      <c r="A82" s="156"/>
      <c r="B82" s="156"/>
      <c r="C82" s="156"/>
      <c r="D82" s="156"/>
      <c r="E82" s="184"/>
      <c r="F82" s="156"/>
      <c r="G82" s="156"/>
    </row>
    <row r="83" spans="1:7">
      <c r="A83" s="156"/>
      <c r="B83" s="156"/>
      <c r="C83" s="156"/>
      <c r="D83" s="156"/>
      <c r="E83" s="184"/>
      <c r="F83" s="156"/>
      <c r="G83" s="156"/>
    </row>
  </sheetData>
  <sheetProtection password="C7B2" sheet="1"/>
  <mergeCells count="2">
    <mergeCell ref="A1:G1"/>
    <mergeCell ref="A13:G13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CZ123"/>
  <sheetViews>
    <sheetView showGridLines="0" showZeros="0" zoomScale="75" zoomScaleNormal="100" workbookViewId="0">
      <selection activeCell="J1" sqref="J1:J65536 K1:K65536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hidden="1" customWidth="1"/>
    <col min="9" max="9" width="9.7109375" style="108" hidden="1" customWidth="1"/>
    <col min="10" max="10" width="11.28515625" style="108" hidden="1" customWidth="1"/>
    <col min="11" max="11" width="10.42578125" style="108" hidden="1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655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419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240</v>
      </c>
      <c r="C7" s="137" t="s">
        <v>241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269</v>
      </c>
      <c r="C8" s="148" t="s">
        <v>270</v>
      </c>
      <c r="D8" s="149" t="s">
        <v>78</v>
      </c>
      <c r="E8" s="150">
        <v>42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>
      <c r="A9" s="157" t="s">
        <v>50</v>
      </c>
      <c r="B9" s="158" t="s">
        <v>240</v>
      </c>
      <c r="C9" s="159" t="s">
        <v>241</v>
      </c>
      <c r="D9" s="160"/>
      <c r="E9" s="161"/>
      <c r="F9" s="161"/>
      <c r="G9" s="162">
        <f>SUM(G7:G8)</f>
        <v>0</v>
      </c>
      <c r="H9" s="163"/>
      <c r="I9" s="162">
        <f>SUM(I7:I8)</f>
        <v>0</v>
      </c>
      <c r="J9" s="164"/>
      <c r="K9" s="162">
        <f>SUM(K7:K8)</f>
        <v>0</v>
      </c>
      <c r="O9" s="145"/>
      <c r="X9" s="165">
        <f>K9</f>
        <v>0</v>
      </c>
      <c r="Y9" s="165">
        <f>I9</f>
        <v>0</v>
      </c>
      <c r="Z9" s="155">
        <f>G9</f>
        <v>0</v>
      </c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66"/>
      <c r="BB9" s="166"/>
      <c r="BC9" s="166"/>
      <c r="BD9" s="166"/>
      <c r="BE9" s="166"/>
      <c r="BF9" s="166"/>
      <c r="BG9" s="145"/>
      <c r="BH9" s="145"/>
      <c r="BI9" s="145"/>
    </row>
    <row r="10" spans="1:104" ht="14.25" customHeight="1">
      <c r="A10" s="135" t="s">
        <v>46</v>
      </c>
      <c r="B10" s="136" t="s">
        <v>596</v>
      </c>
      <c r="C10" s="137" t="s">
        <v>597</v>
      </c>
      <c r="D10" s="138"/>
      <c r="E10" s="139"/>
      <c r="F10" s="139"/>
      <c r="G10" s="140"/>
      <c r="H10" s="141"/>
      <c r="I10" s="142"/>
      <c r="J10" s="143"/>
      <c r="K10" s="144"/>
      <c r="O10" s="145"/>
    </row>
    <row r="11" spans="1:104" ht="22.5">
      <c r="A11" s="146">
        <v>2</v>
      </c>
      <c r="B11" s="147" t="s">
        <v>598</v>
      </c>
      <c r="C11" s="148" t="s">
        <v>599</v>
      </c>
      <c r="D11" s="149" t="s">
        <v>564</v>
      </c>
      <c r="E11" s="150">
        <v>2</v>
      </c>
      <c r="F11" s="151">
        <v>0</v>
      </c>
      <c r="G11" s="152">
        <f>E11*F11</f>
        <v>0</v>
      </c>
      <c r="H11" s="153">
        <v>0</v>
      </c>
      <c r="I11" s="154">
        <f>E11*H11</f>
        <v>0</v>
      </c>
      <c r="J11" s="153"/>
      <c r="K11" s="154">
        <f>E11*J11</f>
        <v>0</v>
      </c>
      <c r="O11" s="145"/>
      <c r="Z11" s="145"/>
      <c r="AA11" s="145">
        <v>12</v>
      </c>
      <c r="AB11" s="145">
        <v>0</v>
      </c>
      <c r="AC11" s="145">
        <v>1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55">
        <f>G11</f>
        <v>0</v>
      </c>
      <c r="BA11" s="145"/>
      <c r="BB11" s="145"/>
      <c r="BC11" s="145"/>
      <c r="BD11" s="145"/>
      <c r="BE11" s="145"/>
      <c r="BF11" s="145"/>
      <c r="BG11" s="145"/>
      <c r="BH11" s="145"/>
      <c r="BI11" s="145"/>
      <c r="CA11" s="145">
        <v>12</v>
      </c>
      <c r="CB11" s="145">
        <v>0</v>
      </c>
      <c r="CZ11" s="108">
        <v>4</v>
      </c>
    </row>
    <row r="12" spans="1:104">
      <c r="A12" s="146">
        <v>3</v>
      </c>
      <c r="B12" s="147" t="s">
        <v>600</v>
      </c>
      <c r="C12" s="148" t="s">
        <v>601</v>
      </c>
      <c r="D12" s="149" t="s">
        <v>78</v>
      </c>
      <c r="E12" s="150">
        <v>14</v>
      </c>
      <c r="F12" s="151">
        <v>0</v>
      </c>
      <c r="G12" s="152">
        <f>E12*F12</f>
        <v>0</v>
      </c>
      <c r="H12" s="153">
        <v>0</v>
      </c>
      <c r="I12" s="154">
        <f>E12*H12</f>
        <v>0</v>
      </c>
      <c r="J12" s="153"/>
      <c r="K12" s="154">
        <f>E12*J12</f>
        <v>0</v>
      </c>
      <c r="O12" s="145"/>
      <c r="Z12" s="145"/>
      <c r="AA12" s="145">
        <v>12</v>
      </c>
      <c r="AB12" s="145">
        <v>0</v>
      </c>
      <c r="AC12" s="145">
        <v>2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55">
        <f>G12</f>
        <v>0</v>
      </c>
      <c r="BA12" s="145"/>
      <c r="BB12" s="145"/>
      <c r="BC12" s="145"/>
      <c r="BD12" s="145"/>
      <c r="BE12" s="145"/>
      <c r="BF12" s="145"/>
      <c r="BG12" s="145"/>
      <c r="BH12" s="145"/>
      <c r="BI12" s="145"/>
      <c r="CA12" s="145">
        <v>12</v>
      </c>
      <c r="CB12" s="145">
        <v>0</v>
      </c>
      <c r="CZ12" s="108">
        <v>4</v>
      </c>
    </row>
    <row r="13" spans="1:104">
      <c r="A13" s="146">
        <v>4</v>
      </c>
      <c r="B13" s="147" t="s">
        <v>602</v>
      </c>
      <c r="C13" s="148" t="s">
        <v>603</v>
      </c>
      <c r="D13" s="149" t="s">
        <v>244</v>
      </c>
      <c r="E13" s="150">
        <v>2</v>
      </c>
      <c r="F13" s="151">
        <v>0</v>
      </c>
      <c r="G13" s="152">
        <f>E13*F13</f>
        <v>0</v>
      </c>
      <c r="H13" s="153">
        <v>0</v>
      </c>
      <c r="I13" s="154">
        <f>E13*H13</f>
        <v>0</v>
      </c>
      <c r="J13" s="153"/>
      <c r="K13" s="154">
        <f>E13*J13</f>
        <v>0</v>
      </c>
      <c r="O13" s="145"/>
      <c r="Z13" s="145"/>
      <c r="AA13" s="145">
        <v>12</v>
      </c>
      <c r="AB13" s="145">
        <v>0</v>
      </c>
      <c r="AC13" s="145">
        <v>3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55">
        <f>G13</f>
        <v>0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CA13" s="145">
        <v>12</v>
      </c>
      <c r="CB13" s="145">
        <v>0</v>
      </c>
      <c r="CZ13" s="108">
        <v>4</v>
      </c>
    </row>
    <row r="14" spans="1:104" ht="22.5">
      <c r="A14" s="146">
        <v>5</v>
      </c>
      <c r="B14" s="147" t="s">
        <v>604</v>
      </c>
      <c r="C14" s="148" t="s">
        <v>605</v>
      </c>
      <c r="D14" s="149" t="s">
        <v>244</v>
      </c>
      <c r="E14" s="150">
        <v>2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/>
      <c r="K14" s="154">
        <f>E14*J14</f>
        <v>0</v>
      </c>
      <c r="O14" s="145"/>
      <c r="Z14" s="145"/>
      <c r="AA14" s="145">
        <v>12</v>
      </c>
      <c r="AB14" s="145">
        <v>0</v>
      </c>
      <c r="AC14" s="145">
        <v>14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12</v>
      </c>
      <c r="CB14" s="145">
        <v>0</v>
      </c>
      <c r="CZ14" s="108">
        <v>4</v>
      </c>
    </row>
    <row r="15" spans="1:104" ht="22.5">
      <c r="A15" s="146">
        <v>6</v>
      </c>
      <c r="B15" s="147" t="s">
        <v>606</v>
      </c>
      <c r="C15" s="148" t="s">
        <v>607</v>
      </c>
      <c r="D15" s="149" t="s">
        <v>78</v>
      </c>
      <c r="E15" s="150">
        <v>8.6</v>
      </c>
      <c r="F15" s="151">
        <v>0</v>
      </c>
      <c r="G15" s="152">
        <f>E15*F15</f>
        <v>0</v>
      </c>
      <c r="H15" s="153">
        <v>0</v>
      </c>
      <c r="I15" s="154">
        <f>E15*H15</f>
        <v>0</v>
      </c>
      <c r="J15" s="153"/>
      <c r="K15" s="154">
        <f>E15*J15</f>
        <v>0</v>
      </c>
      <c r="O15" s="145"/>
      <c r="Z15" s="145"/>
      <c r="AA15" s="145">
        <v>12</v>
      </c>
      <c r="AB15" s="145">
        <v>0</v>
      </c>
      <c r="AC15" s="145">
        <v>5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12</v>
      </c>
      <c r="CB15" s="145">
        <v>0</v>
      </c>
      <c r="CZ15" s="108">
        <v>4</v>
      </c>
    </row>
    <row r="16" spans="1:104">
      <c r="A16" s="146">
        <v>7</v>
      </c>
      <c r="B16" s="147" t="s">
        <v>608</v>
      </c>
      <c r="C16" s="148" t="s">
        <v>609</v>
      </c>
      <c r="D16" s="149" t="s">
        <v>244</v>
      </c>
      <c r="E16" s="150">
        <v>1</v>
      </c>
      <c r="F16" s="151">
        <v>0</v>
      </c>
      <c r="G16" s="152">
        <f>E16*F16</f>
        <v>0</v>
      </c>
      <c r="H16" s="153">
        <v>0</v>
      </c>
      <c r="I16" s="154">
        <f>E16*H16</f>
        <v>0</v>
      </c>
      <c r="J16" s="153"/>
      <c r="K16" s="154">
        <f>E16*J16</f>
        <v>0</v>
      </c>
      <c r="O16" s="145"/>
      <c r="Z16" s="145"/>
      <c r="AA16" s="145">
        <v>12</v>
      </c>
      <c r="AB16" s="145">
        <v>0</v>
      </c>
      <c r="AC16" s="145">
        <v>6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55">
        <f>G16</f>
        <v>0</v>
      </c>
      <c r="BA16" s="145"/>
      <c r="BB16" s="145"/>
      <c r="BC16" s="145"/>
      <c r="BD16" s="145"/>
      <c r="BE16" s="145"/>
      <c r="BF16" s="145"/>
      <c r="BG16" s="145"/>
      <c r="BH16" s="145"/>
      <c r="BI16" s="145"/>
      <c r="CA16" s="145">
        <v>12</v>
      </c>
      <c r="CB16" s="145">
        <v>0</v>
      </c>
      <c r="CZ16" s="108">
        <v>4</v>
      </c>
    </row>
    <row r="17" spans="1:104">
      <c r="A17" s="146">
        <v>8</v>
      </c>
      <c r="B17" s="147" t="s">
        <v>610</v>
      </c>
      <c r="C17" s="148" t="s">
        <v>611</v>
      </c>
      <c r="D17" s="149" t="s">
        <v>244</v>
      </c>
      <c r="E17" s="150">
        <v>1</v>
      </c>
      <c r="F17" s="151">
        <v>0</v>
      </c>
      <c r="G17" s="152">
        <f>E17*F17</f>
        <v>0</v>
      </c>
      <c r="H17" s="153">
        <v>0</v>
      </c>
      <c r="I17" s="154">
        <f>E17*H17</f>
        <v>0</v>
      </c>
      <c r="J17" s="153"/>
      <c r="K17" s="154">
        <f>E17*J17</f>
        <v>0</v>
      </c>
      <c r="O17" s="145"/>
      <c r="Z17" s="145"/>
      <c r="AA17" s="145">
        <v>12</v>
      </c>
      <c r="AB17" s="145">
        <v>0</v>
      </c>
      <c r="AC17" s="145">
        <v>7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55">
        <f>G17</f>
        <v>0</v>
      </c>
      <c r="BA17" s="145"/>
      <c r="BB17" s="145"/>
      <c r="BC17" s="145"/>
      <c r="BD17" s="145"/>
      <c r="BE17" s="145"/>
      <c r="BF17" s="145"/>
      <c r="BG17" s="145"/>
      <c r="BH17" s="145"/>
      <c r="BI17" s="145"/>
      <c r="CA17" s="145">
        <v>12</v>
      </c>
      <c r="CB17" s="145">
        <v>0</v>
      </c>
      <c r="CZ17" s="108">
        <v>4</v>
      </c>
    </row>
    <row r="18" spans="1:104">
      <c r="A18" s="146">
        <v>9</v>
      </c>
      <c r="B18" s="147" t="s">
        <v>612</v>
      </c>
      <c r="C18" s="148" t="s">
        <v>613</v>
      </c>
      <c r="D18" s="149" t="s">
        <v>244</v>
      </c>
      <c r="E18" s="150">
        <v>1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/>
      <c r="K18" s="154">
        <f>E18*J18</f>
        <v>0</v>
      </c>
      <c r="O18" s="145"/>
      <c r="Z18" s="145"/>
      <c r="AA18" s="145">
        <v>12</v>
      </c>
      <c r="AB18" s="145">
        <v>0</v>
      </c>
      <c r="AC18" s="145">
        <v>8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12</v>
      </c>
      <c r="CB18" s="145">
        <v>0</v>
      </c>
      <c r="CZ18" s="108">
        <v>4</v>
      </c>
    </row>
    <row r="19" spans="1:104">
      <c r="A19" s="146">
        <v>10</v>
      </c>
      <c r="B19" s="147" t="s">
        <v>614</v>
      </c>
      <c r="C19" s="148" t="s">
        <v>615</v>
      </c>
      <c r="D19" s="149" t="s">
        <v>175</v>
      </c>
      <c r="E19" s="150">
        <v>23.5</v>
      </c>
      <c r="F19" s="151">
        <v>0</v>
      </c>
      <c r="G19" s="152">
        <f>E19*F19</f>
        <v>0</v>
      </c>
      <c r="H19" s="153">
        <v>0</v>
      </c>
      <c r="I19" s="154">
        <f>E19*H19</f>
        <v>0</v>
      </c>
      <c r="J19" s="153"/>
      <c r="K19" s="154">
        <f>E19*J19</f>
        <v>0</v>
      </c>
      <c r="O19" s="145"/>
      <c r="Z19" s="145"/>
      <c r="AA19" s="145">
        <v>12</v>
      </c>
      <c r="AB19" s="145">
        <v>0</v>
      </c>
      <c r="AC19" s="145">
        <v>10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12</v>
      </c>
      <c r="CB19" s="145">
        <v>0</v>
      </c>
      <c r="CZ19" s="108">
        <v>4</v>
      </c>
    </row>
    <row r="20" spans="1:104" ht="22.5">
      <c r="A20" s="146">
        <v>11</v>
      </c>
      <c r="B20" s="147" t="s">
        <v>616</v>
      </c>
      <c r="C20" s="148" t="s">
        <v>599</v>
      </c>
      <c r="D20" s="149" t="s">
        <v>564</v>
      </c>
      <c r="E20" s="150">
        <v>2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/>
      <c r="K20" s="154">
        <f>E20*J20</f>
        <v>0</v>
      </c>
      <c r="O20" s="145"/>
      <c r="Z20" s="145"/>
      <c r="AA20" s="145">
        <v>12</v>
      </c>
      <c r="AB20" s="145">
        <v>0</v>
      </c>
      <c r="AC20" s="145">
        <v>11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12</v>
      </c>
      <c r="CB20" s="145">
        <v>0</v>
      </c>
      <c r="CZ20" s="108">
        <v>4</v>
      </c>
    </row>
    <row r="21" spans="1:104">
      <c r="A21" s="146">
        <v>12</v>
      </c>
      <c r="B21" s="147" t="s">
        <v>617</v>
      </c>
      <c r="C21" s="148" t="s">
        <v>601</v>
      </c>
      <c r="D21" s="149" t="s">
        <v>78</v>
      </c>
      <c r="E21" s="150">
        <v>14.4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/>
      <c r="K21" s="154">
        <f>E21*J21</f>
        <v>0</v>
      </c>
      <c r="O21" s="145"/>
      <c r="Z21" s="145"/>
      <c r="AA21" s="145">
        <v>12</v>
      </c>
      <c r="AB21" s="145">
        <v>0</v>
      </c>
      <c r="AC21" s="145">
        <v>12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12</v>
      </c>
      <c r="CB21" s="145">
        <v>0</v>
      </c>
      <c r="CZ21" s="108">
        <v>4</v>
      </c>
    </row>
    <row r="22" spans="1:104">
      <c r="A22" s="146">
        <v>13</v>
      </c>
      <c r="B22" s="147" t="s">
        <v>618</v>
      </c>
      <c r="C22" s="148" t="s">
        <v>603</v>
      </c>
      <c r="D22" s="149" t="s">
        <v>244</v>
      </c>
      <c r="E22" s="150">
        <v>2</v>
      </c>
      <c r="F22" s="151">
        <v>0</v>
      </c>
      <c r="G22" s="152">
        <f>E22*F22</f>
        <v>0</v>
      </c>
      <c r="H22" s="153">
        <v>0</v>
      </c>
      <c r="I22" s="154">
        <f>E22*H22</f>
        <v>0</v>
      </c>
      <c r="J22" s="153"/>
      <c r="K22" s="154">
        <f>E22*J22</f>
        <v>0</v>
      </c>
      <c r="O22" s="145"/>
      <c r="Z22" s="145"/>
      <c r="AA22" s="145">
        <v>12</v>
      </c>
      <c r="AB22" s="145">
        <v>0</v>
      </c>
      <c r="AC22" s="145">
        <v>13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12</v>
      </c>
      <c r="CB22" s="145">
        <v>0</v>
      </c>
      <c r="CZ22" s="108">
        <v>4</v>
      </c>
    </row>
    <row r="23" spans="1:104" ht="22.5">
      <c r="A23" s="146">
        <v>14</v>
      </c>
      <c r="B23" s="147" t="s">
        <v>619</v>
      </c>
      <c r="C23" s="148" t="s">
        <v>605</v>
      </c>
      <c r="D23" s="149" t="s">
        <v>244</v>
      </c>
      <c r="E23" s="150">
        <v>2</v>
      </c>
      <c r="F23" s="151">
        <v>0</v>
      </c>
      <c r="G23" s="152">
        <f>E23*F23</f>
        <v>0</v>
      </c>
      <c r="H23" s="153">
        <v>0</v>
      </c>
      <c r="I23" s="154">
        <f>E23*H23</f>
        <v>0</v>
      </c>
      <c r="J23" s="153"/>
      <c r="K23" s="154">
        <f>E23*J23</f>
        <v>0</v>
      </c>
      <c r="O23" s="145"/>
      <c r="Z23" s="145"/>
      <c r="AA23" s="145">
        <v>12</v>
      </c>
      <c r="AB23" s="145">
        <v>0</v>
      </c>
      <c r="AC23" s="145">
        <v>4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55">
        <f>G23</f>
        <v>0</v>
      </c>
      <c r="BA23" s="145"/>
      <c r="BB23" s="145"/>
      <c r="BC23" s="145"/>
      <c r="BD23" s="145"/>
      <c r="BE23" s="145"/>
      <c r="BF23" s="145"/>
      <c r="BG23" s="145"/>
      <c r="BH23" s="145"/>
      <c r="BI23" s="145"/>
      <c r="CA23" s="145">
        <v>12</v>
      </c>
      <c r="CB23" s="145">
        <v>0</v>
      </c>
      <c r="CZ23" s="108">
        <v>4</v>
      </c>
    </row>
    <row r="24" spans="1:104" ht="22.5">
      <c r="A24" s="146">
        <v>15</v>
      </c>
      <c r="B24" s="147" t="s">
        <v>620</v>
      </c>
      <c r="C24" s="148" t="s">
        <v>607</v>
      </c>
      <c r="D24" s="149" t="s">
        <v>78</v>
      </c>
      <c r="E24" s="150">
        <v>6.9</v>
      </c>
      <c r="F24" s="151">
        <v>0</v>
      </c>
      <c r="G24" s="152">
        <f>E24*F24</f>
        <v>0</v>
      </c>
      <c r="H24" s="153">
        <v>0</v>
      </c>
      <c r="I24" s="154">
        <f>E24*H24</f>
        <v>0</v>
      </c>
      <c r="J24" s="153"/>
      <c r="K24" s="154">
        <f>E24*J24</f>
        <v>0</v>
      </c>
      <c r="O24" s="145"/>
      <c r="Z24" s="145"/>
      <c r="AA24" s="145">
        <v>12</v>
      </c>
      <c r="AB24" s="145">
        <v>0</v>
      </c>
      <c r="AC24" s="145">
        <v>15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55">
        <f>G24</f>
        <v>0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CA24" s="145">
        <v>12</v>
      </c>
      <c r="CB24" s="145">
        <v>0</v>
      </c>
      <c r="CZ24" s="108">
        <v>4</v>
      </c>
    </row>
    <row r="25" spans="1:104">
      <c r="A25" s="146">
        <v>16</v>
      </c>
      <c r="B25" s="147" t="s">
        <v>621</v>
      </c>
      <c r="C25" s="148" t="s">
        <v>609</v>
      </c>
      <c r="D25" s="149" t="s">
        <v>244</v>
      </c>
      <c r="E25" s="150">
        <v>1</v>
      </c>
      <c r="F25" s="151">
        <v>0</v>
      </c>
      <c r="G25" s="152">
        <f>E25*F25</f>
        <v>0</v>
      </c>
      <c r="H25" s="153">
        <v>0</v>
      </c>
      <c r="I25" s="154">
        <f>E25*H25</f>
        <v>0</v>
      </c>
      <c r="J25" s="153"/>
      <c r="K25" s="154">
        <f>E25*J25</f>
        <v>0</v>
      </c>
      <c r="O25" s="145"/>
      <c r="Z25" s="145"/>
      <c r="AA25" s="145">
        <v>12</v>
      </c>
      <c r="AB25" s="145">
        <v>0</v>
      </c>
      <c r="AC25" s="145">
        <v>16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12</v>
      </c>
      <c r="CB25" s="145">
        <v>0</v>
      </c>
      <c r="CZ25" s="108">
        <v>4</v>
      </c>
    </row>
    <row r="26" spans="1:104">
      <c r="A26" s="146">
        <v>17</v>
      </c>
      <c r="B26" s="147" t="s">
        <v>622</v>
      </c>
      <c r="C26" s="148" t="s">
        <v>611</v>
      </c>
      <c r="D26" s="149" t="s">
        <v>244</v>
      </c>
      <c r="E26" s="150">
        <v>1</v>
      </c>
      <c r="F26" s="151">
        <v>0</v>
      </c>
      <c r="G26" s="152">
        <f>E26*F26</f>
        <v>0</v>
      </c>
      <c r="H26" s="153">
        <v>0</v>
      </c>
      <c r="I26" s="154">
        <f>E26*H26</f>
        <v>0</v>
      </c>
      <c r="J26" s="153"/>
      <c r="K26" s="154">
        <f>E26*J26</f>
        <v>0</v>
      </c>
      <c r="O26" s="145"/>
      <c r="Z26" s="145"/>
      <c r="AA26" s="145">
        <v>12</v>
      </c>
      <c r="AB26" s="145">
        <v>0</v>
      </c>
      <c r="AC26" s="145">
        <v>17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12</v>
      </c>
      <c r="CB26" s="145">
        <v>0</v>
      </c>
      <c r="CZ26" s="108">
        <v>4</v>
      </c>
    </row>
    <row r="27" spans="1:104">
      <c r="A27" s="146">
        <v>18</v>
      </c>
      <c r="B27" s="147" t="s">
        <v>623</v>
      </c>
      <c r="C27" s="148" t="s">
        <v>613</v>
      </c>
      <c r="D27" s="149" t="s">
        <v>244</v>
      </c>
      <c r="E27" s="150">
        <v>1</v>
      </c>
      <c r="F27" s="151">
        <v>0</v>
      </c>
      <c r="G27" s="152">
        <f>E27*F27</f>
        <v>0</v>
      </c>
      <c r="H27" s="153">
        <v>0</v>
      </c>
      <c r="I27" s="154">
        <f>E27*H27</f>
        <v>0</v>
      </c>
      <c r="J27" s="153"/>
      <c r="K27" s="154">
        <f>E27*J27</f>
        <v>0</v>
      </c>
      <c r="O27" s="145"/>
      <c r="Z27" s="145"/>
      <c r="AA27" s="145">
        <v>12</v>
      </c>
      <c r="AB27" s="145">
        <v>0</v>
      </c>
      <c r="AC27" s="145">
        <v>18</v>
      </c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55">
        <f>G27</f>
        <v>0</v>
      </c>
      <c r="BA27" s="145"/>
      <c r="BB27" s="145"/>
      <c r="BC27" s="145"/>
      <c r="BD27" s="145"/>
      <c r="BE27" s="145"/>
      <c r="BF27" s="145"/>
      <c r="BG27" s="145"/>
      <c r="BH27" s="145"/>
      <c r="BI27" s="145"/>
      <c r="CA27" s="145">
        <v>12</v>
      </c>
      <c r="CB27" s="145">
        <v>0</v>
      </c>
      <c r="CZ27" s="108">
        <v>4</v>
      </c>
    </row>
    <row r="28" spans="1:104">
      <c r="A28" s="146">
        <v>19</v>
      </c>
      <c r="B28" s="147" t="s">
        <v>624</v>
      </c>
      <c r="C28" s="148" t="s">
        <v>615</v>
      </c>
      <c r="D28" s="149" t="s">
        <v>175</v>
      </c>
      <c r="E28" s="150">
        <v>23.5</v>
      </c>
      <c r="F28" s="151">
        <v>0</v>
      </c>
      <c r="G28" s="152">
        <f>E28*F28</f>
        <v>0</v>
      </c>
      <c r="H28" s="153">
        <v>0</v>
      </c>
      <c r="I28" s="154">
        <f>E28*H28</f>
        <v>0</v>
      </c>
      <c r="J28" s="153"/>
      <c r="K28" s="154">
        <f>E28*J28</f>
        <v>0</v>
      </c>
      <c r="O28" s="145"/>
      <c r="Z28" s="145"/>
      <c r="AA28" s="145">
        <v>12</v>
      </c>
      <c r="AB28" s="145">
        <v>0</v>
      </c>
      <c r="AC28" s="145">
        <v>9</v>
      </c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55">
        <f>G28</f>
        <v>0</v>
      </c>
      <c r="BA28" s="145"/>
      <c r="BB28" s="145"/>
      <c r="BC28" s="145"/>
      <c r="BD28" s="145"/>
      <c r="BE28" s="145"/>
      <c r="BF28" s="145"/>
      <c r="BG28" s="145"/>
      <c r="BH28" s="145"/>
      <c r="BI28" s="145"/>
      <c r="CA28" s="145">
        <v>12</v>
      </c>
      <c r="CB28" s="145">
        <v>0</v>
      </c>
      <c r="CZ28" s="108">
        <v>4</v>
      </c>
    </row>
    <row r="29" spans="1:104" ht="22.5">
      <c r="A29" s="146">
        <v>20</v>
      </c>
      <c r="B29" s="147" t="s">
        <v>625</v>
      </c>
      <c r="C29" s="148" t="s">
        <v>626</v>
      </c>
      <c r="D29" s="149" t="s">
        <v>564</v>
      </c>
      <c r="E29" s="150">
        <v>2</v>
      </c>
      <c r="F29" s="151">
        <v>0</v>
      </c>
      <c r="G29" s="152">
        <f>E29*F29</f>
        <v>0</v>
      </c>
      <c r="H29" s="153">
        <v>0</v>
      </c>
      <c r="I29" s="154">
        <f>E29*H29</f>
        <v>0</v>
      </c>
      <c r="J29" s="153"/>
      <c r="K29" s="154">
        <f>E29*J29</f>
        <v>0</v>
      </c>
      <c r="O29" s="145"/>
      <c r="Z29" s="145"/>
      <c r="AA29" s="145">
        <v>12</v>
      </c>
      <c r="AB29" s="145">
        <v>0</v>
      </c>
      <c r="AC29" s="145">
        <v>28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12</v>
      </c>
      <c r="CB29" s="145">
        <v>0</v>
      </c>
      <c r="CZ29" s="108">
        <v>4</v>
      </c>
    </row>
    <row r="30" spans="1:104">
      <c r="A30" s="146">
        <v>21</v>
      </c>
      <c r="B30" s="147" t="s">
        <v>627</v>
      </c>
      <c r="C30" s="148" t="s">
        <v>601</v>
      </c>
      <c r="D30" s="149" t="s">
        <v>78</v>
      </c>
      <c r="E30" s="150">
        <v>17.2</v>
      </c>
      <c r="F30" s="151">
        <v>0</v>
      </c>
      <c r="G30" s="152">
        <f>E30*F30</f>
        <v>0</v>
      </c>
      <c r="H30" s="153">
        <v>0</v>
      </c>
      <c r="I30" s="154">
        <f>E30*H30</f>
        <v>0</v>
      </c>
      <c r="J30" s="153"/>
      <c r="K30" s="154">
        <f>E30*J30</f>
        <v>0</v>
      </c>
      <c r="O30" s="145"/>
      <c r="Z30" s="145"/>
      <c r="AA30" s="145">
        <v>12</v>
      </c>
      <c r="AB30" s="145">
        <v>0</v>
      </c>
      <c r="AC30" s="145">
        <v>29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12</v>
      </c>
      <c r="CB30" s="145">
        <v>0</v>
      </c>
      <c r="CZ30" s="108">
        <v>4</v>
      </c>
    </row>
    <row r="31" spans="1:104">
      <c r="A31" s="146">
        <v>22</v>
      </c>
      <c r="B31" s="147" t="s">
        <v>628</v>
      </c>
      <c r="C31" s="148" t="s">
        <v>629</v>
      </c>
      <c r="D31" s="149" t="s">
        <v>244</v>
      </c>
      <c r="E31" s="150">
        <v>2</v>
      </c>
      <c r="F31" s="151">
        <v>0</v>
      </c>
      <c r="G31" s="152">
        <f>E31*F31</f>
        <v>0</v>
      </c>
      <c r="H31" s="153">
        <v>0</v>
      </c>
      <c r="I31" s="154">
        <f>E31*H31</f>
        <v>0</v>
      </c>
      <c r="J31" s="153"/>
      <c r="K31" s="154">
        <f>E31*J31</f>
        <v>0</v>
      </c>
      <c r="O31" s="145"/>
      <c r="Z31" s="145"/>
      <c r="AA31" s="145">
        <v>12</v>
      </c>
      <c r="AB31" s="145">
        <v>0</v>
      </c>
      <c r="AC31" s="145">
        <v>30</v>
      </c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55">
        <f>G31</f>
        <v>0</v>
      </c>
      <c r="BA31" s="145"/>
      <c r="BB31" s="145"/>
      <c r="BC31" s="145"/>
      <c r="BD31" s="145"/>
      <c r="BE31" s="145"/>
      <c r="BF31" s="145"/>
      <c r="BG31" s="145"/>
      <c r="BH31" s="145"/>
      <c r="BI31" s="145"/>
      <c r="CA31" s="145">
        <v>12</v>
      </c>
      <c r="CB31" s="145">
        <v>0</v>
      </c>
      <c r="CZ31" s="108">
        <v>4</v>
      </c>
    </row>
    <row r="32" spans="1:104" ht="22.5">
      <c r="A32" s="146">
        <v>23</v>
      </c>
      <c r="B32" s="147" t="s">
        <v>630</v>
      </c>
      <c r="C32" s="148" t="s">
        <v>631</v>
      </c>
      <c r="D32" s="149" t="s">
        <v>244</v>
      </c>
      <c r="E32" s="150">
        <v>2</v>
      </c>
      <c r="F32" s="151">
        <v>0</v>
      </c>
      <c r="G32" s="152">
        <f>E32*F32</f>
        <v>0</v>
      </c>
      <c r="H32" s="153">
        <v>0</v>
      </c>
      <c r="I32" s="154">
        <f>E32*H32</f>
        <v>0</v>
      </c>
      <c r="J32" s="153"/>
      <c r="K32" s="154">
        <f>E32*J32</f>
        <v>0</v>
      </c>
      <c r="O32" s="145"/>
      <c r="Z32" s="145"/>
      <c r="AA32" s="145">
        <v>12</v>
      </c>
      <c r="AB32" s="145">
        <v>0</v>
      </c>
      <c r="AC32" s="145">
        <v>31</v>
      </c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55">
        <f>G32</f>
        <v>0</v>
      </c>
      <c r="BA32" s="145"/>
      <c r="BB32" s="145"/>
      <c r="BC32" s="145"/>
      <c r="BD32" s="145"/>
      <c r="BE32" s="145"/>
      <c r="BF32" s="145"/>
      <c r="BG32" s="145"/>
      <c r="BH32" s="145"/>
      <c r="BI32" s="145"/>
      <c r="CA32" s="145">
        <v>12</v>
      </c>
      <c r="CB32" s="145">
        <v>0</v>
      </c>
      <c r="CZ32" s="108">
        <v>4</v>
      </c>
    </row>
    <row r="33" spans="1:104" ht="22.5">
      <c r="A33" s="146">
        <v>24</v>
      </c>
      <c r="B33" s="147" t="s">
        <v>632</v>
      </c>
      <c r="C33" s="148" t="s">
        <v>633</v>
      </c>
      <c r="D33" s="149" t="s">
        <v>78</v>
      </c>
      <c r="E33" s="150">
        <v>10.199999999999999</v>
      </c>
      <c r="F33" s="151">
        <v>0</v>
      </c>
      <c r="G33" s="152">
        <f>E33*F33</f>
        <v>0</v>
      </c>
      <c r="H33" s="153">
        <v>0</v>
      </c>
      <c r="I33" s="154">
        <f>E33*H33</f>
        <v>0</v>
      </c>
      <c r="J33" s="153"/>
      <c r="K33" s="154">
        <f>E33*J33</f>
        <v>0</v>
      </c>
      <c r="O33" s="145"/>
      <c r="Z33" s="145"/>
      <c r="AA33" s="145">
        <v>12</v>
      </c>
      <c r="AB33" s="145">
        <v>0</v>
      </c>
      <c r="AC33" s="145">
        <v>32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>
        <v>12</v>
      </c>
      <c r="CB33" s="145">
        <v>0</v>
      </c>
      <c r="CZ33" s="108">
        <v>4</v>
      </c>
    </row>
    <row r="34" spans="1:104" ht="33.75">
      <c r="A34" s="146">
        <v>25</v>
      </c>
      <c r="B34" s="147" t="s">
        <v>634</v>
      </c>
      <c r="C34" s="148" t="s">
        <v>635</v>
      </c>
      <c r="D34" s="149" t="s">
        <v>564</v>
      </c>
      <c r="E34" s="150">
        <v>1</v>
      </c>
      <c r="F34" s="151">
        <v>0</v>
      </c>
      <c r="G34" s="152">
        <f>E34*F34</f>
        <v>0</v>
      </c>
      <c r="H34" s="153">
        <v>0</v>
      </c>
      <c r="I34" s="154">
        <f>E34*H34</f>
        <v>0</v>
      </c>
      <c r="J34" s="153"/>
      <c r="K34" s="154">
        <f>E34*J34</f>
        <v>0</v>
      </c>
      <c r="O34" s="145"/>
      <c r="Z34" s="145"/>
      <c r="AA34" s="145">
        <v>12</v>
      </c>
      <c r="AB34" s="145">
        <v>0</v>
      </c>
      <c r="AC34" s="145">
        <v>36</v>
      </c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55">
        <f>G34</f>
        <v>0</v>
      </c>
      <c r="BA34" s="145"/>
      <c r="BB34" s="145"/>
      <c r="BC34" s="145"/>
      <c r="BD34" s="145"/>
      <c r="BE34" s="145"/>
      <c r="BF34" s="145"/>
      <c r="BG34" s="145"/>
      <c r="BH34" s="145"/>
      <c r="BI34" s="145"/>
      <c r="CA34" s="145">
        <v>12</v>
      </c>
      <c r="CB34" s="145">
        <v>0</v>
      </c>
      <c r="CZ34" s="108">
        <v>4</v>
      </c>
    </row>
    <row r="35" spans="1:104">
      <c r="A35" s="146">
        <v>26</v>
      </c>
      <c r="B35" s="147" t="s">
        <v>636</v>
      </c>
      <c r="C35" s="148" t="s">
        <v>609</v>
      </c>
      <c r="D35" s="149" t="s">
        <v>244</v>
      </c>
      <c r="E35" s="150">
        <v>1</v>
      </c>
      <c r="F35" s="151">
        <v>0</v>
      </c>
      <c r="G35" s="152">
        <f>E35*F35</f>
        <v>0</v>
      </c>
      <c r="H35" s="153">
        <v>0</v>
      </c>
      <c r="I35" s="154">
        <f>E35*H35</f>
        <v>0</v>
      </c>
      <c r="J35" s="153"/>
      <c r="K35" s="154">
        <f>E35*J35</f>
        <v>0</v>
      </c>
      <c r="O35" s="145"/>
      <c r="Z35" s="145"/>
      <c r="AA35" s="145">
        <v>12</v>
      </c>
      <c r="AB35" s="145">
        <v>0</v>
      </c>
      <c r="AC35" s="145">
        <v>33</v>
      </c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55">
        <f>G35</f>
        <v>0</v>
      </c>
      <c r="BA35" s="145"/>
      <c r="BB35" s="145"/>
      <c r="BC35" s="145"/>
      <c r="BD35" s="145"/>
      <c r="BE35" s="145"/>
      <c r="BF35" s="145"/>
      <c r="BG35" s="145"/>
      <c r="BH35" s="145"/>
      <c r="BI35" s="145"/>
      <c r="CA35" s="145">
        <v>12</v>
      </c>
      <c r="CB35" s="145">
        <v>0</v>
      </c>
      <c r="CZ35" s="108">
        <v>4</v>
      </c>
    </row>
    <row r="36" spans="1:104" ht="22.5">
      <c r="A36" s="146">
        <v>27</v>
      </c>
      <c r="B36" s="147" t="s">
        <v>637</v>
      </c>
      <c r="C36" s="148" t="s">
        <v>638</v>
      </c>
      <c r="D36" s="149" t="s">
        <v>244</v>
      </c>
      <c r="E36" s="150">
        <v>1</v>
      </c>
      <c r="F36" s="151">
        <v>0</v>
      </c>
      <c r="G36" s="152">
        <f>E36*F36</f>
        <v>0</v>
      </c>
      <c r="H36" s="153">
        <v>0</v>
      </c>
      <c r="I36" s="154">
        <f>E36*H36</f>
        <v>0</v>
      </c>
      <c r="J36" s="153"/>
      <c r="K36" s="154">
        <f>E36*J36</f>
        <v>0</v>
      </c>
      <c r="O36" s="145"/>
      <c r="Z36" s="145"/>
      <c r="AA36" s="145">
        <v>12</v>
      </c>
      <c r="AB36" s="145">
        <v>0</v>
      </c>
      <c r="AC36" s="145">
        <v>37</v>
      </c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55">
        <f>G36</f>
        <v>0</v>
      </c>
      <c r="BA36" s="145"/>
      <c r="BB36" s="145"/>
      <c r="BC36" s="145"/>
      <c r="BD36" s="145"/>
      <c r="BE36" s="145"/>
      <c r="BF36" s="145"/>
      <c r="BG36" s="145"/>
      <c r="BH36" s="145"/>
      <c r="BI36" s="145"/>
      <c r="CA36" s="145">
        <v>12</v>
      </c>
      <c r="CB36" s="145">
        <v>0</v>
      </c>
      <c r="CZ36" s="108">
        <v>4</v>
      </c>
    </row>
    <row r="37" spans="1:104">
      <c r="A37" s="146">
        <v>28</v>
      </c>
      <c r="B37" s="147" t="s">
        <v>639</v>
      </c>
      <c r="C37" s="148" t="s">
        <v>615</v>
      </c>
      <c r="D37" s="149" t="s">
        <v>175</v>
      </c>
      <c r="E37" s="150">
        <v>23.5</v>
      </c>
      <c r="F37" s="151">
        <v>0</v>
      </c>
      <c r="G37" s="152">
        <f>E37*F37</f>
        <v>0</v>
      </c>
      <c r="H37" s="153">
        <v>0</v>
      </c>
      <c r="I37" s="154">
        <f>E37*H37</f>
        <v>0</v>
      </c>
      <c r="J37" s="153"/>
      <c r="K37" s="154">
        <f>E37*J37</f>
        <v>0</v>
      </c>
      <c r="O37" s="145"/>
      <c r="Z37" s="145"/>
      <c r="AA37" s="145">
        <v>12</v>
      </c>
      <c r="AB37" s="145">
        <v>0</v>
      </c>
      <c r="AC37" s="145">
        <v>35</v>
      </c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55">
        <f>G37</f>
        <v>0</v>
      </c>
      <c r="BA37" s="145"/>
      <c r="BB37" s="145"/>
      <c r="BC37" s="145"/>
      <c r="BD37" s="145"/>
      <c r="BE37" s="145"/>
      <c r="BF37" s="145"/>
      <c r="BG37" s="145"/>
      <c r="BH37" s="145"/>
      <c r="BI37" s="145"/>
      <c r="CA37" s="145">
        <v>12</v>
      </c>
      <c r="CB37" s="145">
        <v>0</v>
      </c>
      <c r="CZ37" s="108">
        <v>4</v>
      </c>
    </row>
    <row r="38" spans="1:104">
      <c r="A38" s="146">
        <v>29</v>
      </c>
      <c r="B38" s="147" t="s">
        <v>640</v>
      </c>
      <c r="C38" s="148" t="s">
        <v>641</v>
      </c>
      <c r="D38" s="149" t="s">
        <v>244</v>
      </c>
      <c r="E38" s="150">
        <v>1</v>
      </c>
      <c r="F38" s="151">
        <v>0</v>
      </c>
      <c r="G38" s="152">
        <f>E38*F38</f>
        <v>0</v>
      </c>
      <c r="H38" s="153">
        <v>0</v>
      </c>
      <c r="I38" s="154">
        <f>E38*H38</f>
        <v>0</v>
      </c>
      <c r="J38" s="153"/>
      <c r="K38" s="154">
        <f>E38*J38</f>
        <v>0</v>
      </c>
      <c r="O38" s="145"/>
      <c r="Z38" s="145"/>
      <c r="AA38" s="145">
        <v>12</v>
      </c>
      <c r="AB38" s="145">
        <v>0</v>
      </c>
      <c r="AC38" s="145">
        <v>34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>
        <v>12</v>
      </c>
      <c r="CB38" s="145">
        <v>0</v>
      </c>
      <c r="CZ38" s="108">
        <v>4</v>
      </c>
    </row>
    <row r="39" spans="1:104" ht="22.5">
      <c r="A39" s="146">
        <v>30</v>
      </c>
      <c r="B39" s="147" t="s">
        <v>642</v>
      </c>
      <c r="C39" s="148" t="s">
        <v>599</v>
      </c>
      <c r="D39" s="149" t="s">
        <v>564</v>
      </c>
      <c r="E39" s="150">
        <v>2</v>
      </c>
      <c r="F39" s="151">
        <v>0</v>
      </c>
      <c r="G39" s="152">
        <f>E39*F39</f>
        <v>0</v>
      </c>
      <c r="H39" s="153">
        <v>0</v>
      </c>
      <c r="I39" s="154">
        <f>E39*H39</f>
        <v>0</v>
      </c>
      <c r="J39" s="153"/>
      <c r="K39" s="154">
        <f>E39*J39</f>
        <v>0</v>
      </c>
      <c r="O39" s="145"/>
      <c r="Z39" s="145"/>
      <c r="AA39" s="145">
        <v>12</v>
      </c>
      <c r="AB39" s="145">
        <v>0</v>
      </c>
      <c r="AC39" s="145">
        <v>19</v>
      </c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55">
        <f>G39</f>
        <v>0</v>
      </c>
      <c r="BA39" s="145"/>
      <c r="BB39" s="145"/>
      <c r="BC39" s="145"/>
      <c r="BD39" s="145"/>
      <c r="BE39" s="145"/>
      <c r="BF39" s="145"/>
      <c r="BG39" s="145"/>
      <c r="BH39" s="145"/>
      <c r="BI39" s="145"/>
      <c r="CA39" s="145">
        <v>12</v>
      </c>
      <c r="CB39" s="145">
        <v>0</v>
      </c>
      <c r="CZ39" s="108">
        <v>4</v>
      </c>
    </row>
    <row r="40" spans="1:104">
      <c r="A40" s="146">
        <v>31</v>
      </c>
      <c r="B40" s="147" t="s">
        <v>643</v>
      </c>
      <c r="C40" s="148" t="s">
        <v>601</v>
      </c>
      <c r="D40" s="149" t="s">
        <v>78</v>
      </c>
      <c r="E40" s="150">
        <v>18.2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/>
      <c r="K40" s="154">
        <f>E40*J40</f>
        <v>0</v>
      </c>
      <c r="O40" s="145"/>
      <c r="Z40" s="145"/>
      <c r="AA40" s="145">
        <v>12</v>
      </c>
      <c r="AB40" s="145">
        <v>0</v>
      </c>
      <c r="AC40" s="145">
        <v>20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12</v>
      </c>
      <c r="CB40" s="145">
        <v>0</v>
      </c>
      <c r="CZ40" s="108">
        <v>4</v>
      </c>
    </row>
    <row r="41" spans="1:104">
      <c r="A41" s="146">
        <v>32</v>
      </c>
      <c r="B41" s="147" t="s">
        <v>644</v>
      </c>
      <c r="C41" s="148" t="s">
        <v>603</v>
      </c>
      <c r="D41" s="149" t="s">
        <v>244</v>
      </c>
      <c r="E41" s="150">
        <v>2</v>
      </c>
      <c r="F41" s="151">
        <v>0</v>
      </c>
      <c r="G41" s="152">
        <f>E41*F41</f>
        <v>0</v>
      </c>
      <c r="H41" s="153">
        <v>0</v>
      </c>
      <c r="I41" s="154">
        <f>E41*H41</f>
        <v>0</v>
      </c>
      <c r="J41" s="153"/>
      <c r="K41" s="154">
        <f>E41*J41</f>
        <v>0</v>
      </c>
      <c r="O41" s="145"/>
      <c r="Z41" s="145"/>
      <c r="AA41" s="145">
        <v>12</v>
      </c>
      <c r="AB41" s="145">
        <v>0</v>
      </c>
      <c r="AC41" s="145">
        <v>21</v>
      </c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55">
        <f>G41</f>
        <v>0</v>
      </c>
      <c r="BA41" s="145"/>
      <c r="BB41" s="145"/>
      <c r="BC41" s="145"/>
      <c r="BD41" s="145"/>
      <c r="BE41" s="145"/>
      <c r="BF41" s="145"/>
      <c r="BG41" s="145"/>
      <c r="BH41" s="145"/>
      <c r="BI41" s="145"/>
      <c r="CA41" s="145">
        <v>12</v>
      </c>
      <c r="CB41" s="145">
        <v>0</v>
      </c>
      <c r="CZ41" s="108">
        <v>4</v>
      </c>
    </row>
    <row r="42" spans="1:104" ht="22.5">
      <c r="A42" s="146">
        <v>33</v>
      </c>
      <c r="B42" s="147" t="s">
        <v>645</v>
      </c>
      <c r="C42" s="148" t="s">
        <v>605</v>
      </c>
      <c r="D42" s="149" t="s">
        <v>244</v>
      </c>
      <c r="E42" s="150">
        <v>2</v>
      </c>
      <c r="F42" s="151">
        <v>0</v>
      </c>
      <c r="G42" s="152">
        <f>E42*F42</f>
        <v>0</v>
      </c>
      <c r="H42" s="153">
        <v>0</v>
      </c>
      <c r="I42" s="154">
        <f>E42*H42</f>
        <v>0</v>
      </c>
      <c r="J42" s="153"/>
      <c r="K42" s="154">
        <f>E42*J42</f>
        <v>0</v>
      </c>
      <c r="O42" s="145"/>
      <c r="Z42" s="145"/>
      <c r="AA42" s="145">
        <v>12</v>
      </c>
      <c r="AB42" s="145">
        <v>0</v>
      </c>
      <c r="AC42" s="145">
        <v>22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12</v>
      </c>
      <c r="CB42" s="145">
        <v>0</v>
      </c>
      <c r="CZ42" s="108">
        <v>4</v>
      </c>
    </row>
    <row r="43" spans="1:104" ht="22.5">
      <c r="A43" s="146">
        <v>34</v>
      </c>
      <c r="B43" s="147" t="s">
        <v>646</v>
      </c>
      <c r="C43" s="148" t="s">
        <v>607</v>
      </c>
      <c r="D43" s="149" t="s">
        <v>78</v>
      </c>
      <c r="E43" s="150">
        <v>10.4</v>
      </c>
      <c r="F43" s="151">
        <v>0</v>
      </c>
      <c r="G43" s="152">
        <f>E43*F43</f>
        <v>0</v>
      </c>
      <c r="H43" s="153">
        <v>0</v>
      </c>
      <c r="I43" s="154">
        <f>E43*H43</f>
        <v>0</v>
      </c>
      <c r="J43" s="153"/>
      <c r="K43" s="154">
        <f>E43*J43</f>
        <v>0</v>
      </c>
      <c r="O43" s="145"/>
      <c r="Z43" s="145"/>
      <c r="AA43" s="145">
        <v>12</v>
      </c>
      <c r="AB43" s="145">
        <v>0</v>
      </c>
      <c r="AC43" s="145">
        <v>23</v>
      </c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55">
        <f>G43</f>
        <v>0</v>
      </c>
      <c r="BA43" s="145"/>
      <c r="BB43" s="145"/>
      <c r="BC43" s="145"/>
      <c r="BD43" s="145"/>
      <c r="BE43" s="145"/>
      <c r="BF43" s="145"/>
      <c r="BG43" s="145"/>
      <c r="BH43" s="145"/>
      <c r="BI43" s="145"/>
      <c r="CA43" s="145">
        <v>12</v>
      </c>
      <c r="CB43" s="145">
        <v>0</v>
      </c>
      <c r="CZ43" s="108">
        <v>4</v>
      </c>
    </row>
    <row r="44" spans="1:104">
      <c r="A44" s="146">
        <v>35</v>
      </c>
      <c r="B44" s="147" t="s">
        <v>647</v>
      </c>
      <c r="C44" s="148" t="s">
        <v>609</v>
      </c>
      <c r="D44" s="149" t="s">
        <v>244</v>
      </c>
      <c r="E44" s="150">
        <v>1</v>
      </c>
      <c r="F44" s="151">
        <v>0</v>
      </c>
      <c r="G44" s="152">
        <f>E44*F44</f>
        <v>0</v>
      </c>
      <c r="H44" s="153">
        <v>0</v>
      </c>
      <c r="I44" s="154">
        <f>E44*H44</f>
        <v>0</v>
      </c>
      <c r="J44" s="153"/>
      <c r="K44" s="154">
        <f>E44*J44</f>
        <v>0</v>
      </c>
      <c r="O44" s="145"/>
      <c r="Z44" s="145"/>
      <c r="AA44" s="145">
        <v>12</v>
      </c>
      <c r="AB44" s="145">
        <v>0</v>
      </c>
      <c r="AC44" s="145">
        <v>24</v>
      </c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55">
        <f>G44</f>
        <v>0</v>
      </c>
      <c r="BA44" s="145"/>
      <c r="BB44" s="145"/>
      <c r="BC44" s="145"/>
      <c r="BD44" s="145"/>
      <c r="BE44" s="145"/>
      <c r="BF44" s="145"/>
      <c r="BG44" s="145"/>
      <c r="BH44" s="145"/>
      <c r="BI44" s="145"/>
      <c r="CA44" s="145">
        <v>12</v>
      </c>
      <c r="CB44" s="145">
        <v>0</v>
      </c>
      <c r="CZ44" s="108">
        <v>4</v>
      </c>
    </row>
    <row r="45" spans="1:104">
      <c r="A45" s="146">
        <v>36</v>
      </c>
      <c r="B45" s="147" t="s">
        <v>648</v>
      </c>
      <c r="C45" s="148" t="s">
        <v>611</v>
      </c>
      <c r="D45" s="149" t="s">
        <v>244</v>
      </c>
      <c r="E45" s="150">
        <v>1</v>
      </c>
      <c r="F45" s="151">
        <v>0</v>
      </c>
      <c r="G45" s="152">
        <f>E45*F45</f>
        <v>0</v>
      </c>
      <c r="H45" s="153">
        <v>0</v>
      </c>
      <c r="I45" s="154">
        <f>E45*H45</f>
        <v>0</v>
      </c>
      <c r="J45" s="153"/>
      <c r="K45" s="154">
        <f>E45*J45</f>
        <v>0</v>
      </c>
      <c r="O45" s="145"/>
      <c r="Z45" s="145"/>
      <c r="AA45" s="145">
        <v>12</v>
      </c>
      <c r="AB45" s="145">
        <v>0</v>
      </c>
      <c r="AC45" s="145">
        <v>25</v>
      </c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55">
        <f>G45</f>
        <v>0</v>
      </c>
      <c r="BA45" s="145"/>
      <c r="BB45" s="145"/>
      <c r="BC45" s="145"/>
      <c r="BD45" s="145"/>
      <c r="BE45" s="145"/>
      <c r="BF45" s="145"/>
      <c r="BG45" s="145"/>
      <c r="BH45" s="145"/>
      <c r="BI45" s="145"/>
      <c r="CA45" s="145">
        <v>12</v>
      </c>
      <c r="CB45" s="145">
        <v>0</v>
      </c>
      <c r="CZ45" s="108">
        <v>4</v>
      </c>
    </row>
    <row r="46" spans="1:104">
      <c r="A46" s="146">
        <v>37</v>
      </c>
      <c r="B46" s="147" t="s">
        <v>649</v>
      </c>
      <c r="C46" s="148" t="s">
        <v>613</v>
      </c>
      <c r="D46" s="149" t="s">
        <v>244</v>
      </c>
      <c r="E46" s="150">
        <v>1</v>
      </c>
      <c r="F46" s="151">
        <v>0</v>
      </c>
      <c r="G46" s="152">
        <f>E46*F46</f>
        <v>0</v>
      </c>
      <c r="H46" s="153">
        <v>0</v>
      </c>
      <c r="I46" s="154">
        <f>E46*H46</f>
        <v>0</v>
      </c>
      <c r="J46" s="153"/>
      <c r="K46" s="154">
        <f>E46*J46</f>
        <v>0</v>
      </c>
      <c r="O46" s="145"/>
      <c r="Z46" s="145"/>
      <c r="AA46" s="145">
        <v>12</v>
      </c>
      <c r="AB46" s="145">
        <v>0</v>
      </c>
      <c r="AC46" s="145">
        <v>26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12</v>
      </c>
      <c r="CB46" s="145">
        <v>0</v>
      </c>
      <c r="CZ46" s="108">
        <v>4</v>
      </c>
    </row>
    <row r="47" spans="1:104">
      <c r="A47" s="146">
        <v>38</v>
      </c>
      <c r="B47" s="147" t="s">
        <v>650</v>
      </c>
      <c r="C47" s="148" t="s">
        <v>615</v>
      </c>
      <c r="D47" s="149" t="s">
        <v>175</v>
      </c>
      <c r="E47" s="150">
        <v>23.5</v>
      </c>
      <c r="F47" s="151">
        <v>0</v>
      </c>
      <c r="G47" s="152">
        <f>E47*F47</f>
        <v>0</v>
      </c>
      <c r="H47" s="153">
        <v>0</v>
      </c>
      <c r="I47" s="154">
        <f>E47*H47</f>
        <v>0</v>
      </c>
      <c r="J47" s="153"/>
      <c r="K47" s="154">
        <f>E47*J47</f>
        <v>0</v>
      </c>
      <c r="O47" s="145"/>
      <c r="Z47" s="145"/>
      <c r="AA47" s="145">
        <v>12</v>
      </c>
      <c r="AB47" s="145">
        <v>0</v>
      </c>
      <c r="AC47" s="145">
        <v>27</v>
      </c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5">
        <f>G47</f>
        <v>0</v>
      </c>
      <c r="BA47" s="145"/>
      <c r="BB47" s="145"/>
      <c r="BC47" s="145"/>
      <c r="BD47" s="145"/>
      <c r="BE47" s="145"/>
      <c r="BF47" s="145"/>
      <c r="BG47" s="145"/>
      <c r="BH47" s="145"/>
      <c r="BI47" s="145"/>
      <c r="CA47" s="145">
        <v>12</v>
      </c>
      <c r="CB47" s="145">
        <v>0</v>
      </c>
      <c r="CZ47" s="108">
        <v>4</v>
      </c>
    </row>
    <row r="48" spans="1:104">
      <c r="A48" s="146">
        <v>39</v>
      </c>
      <c r="B48" s="147" t="s">
        <v>651</v>
      </c>
      <c r="C48" s="148" t="s">
        <v>652</v>
      </c>
      <c r="D48" s="149" t="s">
        <v>564</v>
      </c>
      <c r="E48" s="150">
        <v>4</v>
      </c>
      <c r="F48" s="151">
        <v>0</v>
      </c>
      <c r="G48" s="152">
        <f>E48*F48</f>
        <v>0</v>
      </c>
      <c r="H48" s="153">
        <v>0</v>
      </c>
      <c r="I48" s="154">
        <f>E48*H48</f>
        <v>0</v>
      </c>
      <c r="J48" s="153"/>
      <c r="K48" s="154">
        <f>E48*J48</f>
        <v>0</v>
      </c>
      <c r="O48" s="145"/>
      <c r="Z48" s="145"/>
      <c r="AA48" s="145">
        <v>12</v>
      </c>
      <c r="AB48" s="145">
        <v>0</v>
      </c>
      <c r="AC48" s="145">
        <v>38</v>
      </c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55">
        <f>G48</f>
        <v>0</v>
      </c>
      <c r="BA48" s="145"/>
      <c r="BB48" s="145"/>
      <c r="BC48" s="145"/>
      <c r="BD48" s="145"/>
      <c r="BE48" s="145"/>
      <c r="BF48" s="145"/>
      <c r="BG48" s="145"/>
      <c r="BH48" s="145"/>
      <c r="BI48" s="145"/>
      <c r="CA48" s="145">
        <v>12</v>
      </c>
      <c r="CB48" s="145">
        <v>0</v>
      </c>
      <c r="CZ48" s="108">
        <v>4</v>
      </c>
    </row>
    <row r="49" spans="1:61">
      <c r="A49" s="157" t="s">
        <v>50</v>
      </c>
      <c r="B49" s="158" t="s">
        <v>596</v>
      </c>
      <c r="C49" s="159" t="s">
        <v>597</v>
      </c>
      <c r="D49" s="160"/>
      <c r="E49" s="161"/>
      <c r="F49" s="161"/>
      <c r="G49" s="162">
        <f>SUM(G10:G48)</f>
        <v>0</v>
      </c>
      <c r="H49" s="163"/>
      <c r="I49" s="162">
        <f>SUM(I10:I48)</f>
        <v>0</v>
      </c>
      <c r="J49" s="164"/>
      <c r="K49" s="162">
        <f>SUM(K10:K48)</f>
        <v>0</v>
      </c>
      <c r="O49" s="145"/>
      <c r="X49" s="165">
        <f>K49</f>
        <v>0</v>
      </c>
      <c r="Y49" s="165">
        <f>I49</f>
        <v>0</v>
      </c>
      <c r="Z49" s="155">
        <f>G49</f>
        <v>0</v>
      </c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66"/>
      <c r="BB49" s="166"/>
      <c r="BC49" s="166"/>
      <c r="BD49" s="166"/>
      <c r="BE49" s="166"/>
      <c r="BF49" s="166"/>
      <c r="BG49" s="145"/>
      <c r="BH49" s="145"/>
      <c r="BI49" s="145"/>
    </row>
    <row r="50" spans="1:61">
      <c r="A50" s="167" t="s">
        <v>29</v>
      </c>
      <c r="B50" s="168" t="s">
        <v>51</v>
      </c>
      <c r="C50" s="169"/>
      <c r="D50" s="170"/>
      <c r="E50" s="171"/>
      <c r="F50" s="171"/>
      <c r="G50" s="172">
        <f>SUM(Z7:Z50)</f>
        <v>0</v>
      </c>
      <c r="H50" s="173"/>
      <c r="I50" s="172">
        <f>SUM(Y7:Y50)</f>
        <v>0</v>
      </c>
      <c r="J50" s="173"/>
      <c r="K50" s="172">
        <f>SUM(X7:X50)</f>
        <v>0</v>
      </c>
      <c r="O50" s="145"/>
      <c r="BA50" s="174"/>
      <c r="BB50" s="174"/>
      <c r="BC50" s="174"/>
      <c r="BD50" s="174"/>
      <c r="BE50" s="174"/>
      <c r="BF50" s="174"/>
    </row>
    <row r="51" spans="1:61">
      <c r="E51" s="108"/>
    </row>
    <row r="52" spans="1:61">
      <c r="A52" s="175" t="s">
        <v>31</v>
      </c>
      <c r="E52" s="108"/>
    </row>
    <row r="53" spans="1:61" ht="117.75" customHeight="1">
      <c r="A53" s="176"/>
      <c r="B53" s="177"/>
      <c r="C53" s="177"/>
      <c r="D53" s="177"/>
      <c r="E53" s="177"/>
      <c r="F53" s="177"/>
      <c r="G53" s="178"/>
    </row>
    <row r="54" spans="1:61">
      <c r="E54" s="108"/>
    </row>
    <row r="55" spans="1:61">
      <c r="E55" s="108"/>
    </row>
    <row r="56" spans="1:61">
      <c r="E56" s="108"/>
    </row>
    <row r="57" spans="1:61">
      <c r="E57" s="108"/>
    </row>
    <row r="58" spans="1:61">
      <c r="E58" s="108"/>
    </row>
    <row r="59" spans="1:61">
      <c r="E59" s="108"/>
    </row>
    <row r="60" spans="1:61">
      <c r="E60" s="108"/>
    </row>
    <row r="61" spans="1:61">
      <c r="E61" s="108"/>
    </row>
    <row r="62" spans="1:61">
      <c r="E62" s="108"/>
    </row>
    <row r="63" spans="1:61">
      <c r="E63" s="108"/>
    </row>
    <row r="64" spans="1:61">
      <c r="E64" s="108"/>
    </row>
    <row r="65" spans="1:7">
      <c r="E65" s="108"/>
    </row>
    <row r="66" spans="1:7">
      <c r="E66" s="108"/>
    </row>
    <row r="67" spans="1:7">
      <c r="E67" s="108"/>
    </row>
    <row r="68" spans="1:7">
      <c r="E68" s="108"/>
    </row>
    <row r="69" spans="1:7">
      <c r="E69" s="108"/>
    </row>
    <row r="70" spans="1:7">
      <c r="E70" s="108"/>
    </row>
    <row r="71" spans="1:7">
      <c r="E71" s="108"/>
    </row>
    <row r="72" spans="1:7">
      <c r="E72" s="108"/>
    </row>
    <row r="73" spans="1:7">
      <c r="E73" s="108"/>
    </row>
    <row r="74" spans="1:7">
      <c r="A74" s="156"/>
      <c r="B74" s="156"/>
      <c r="C74" s="156"/>
      <c r="D74" s="156"/>
      <c r="E74" s="156"/>
      <c r="F74" s="156"/>
      <c r="G74" s="156"/>
    </row>
    <row r="75" spans="1:7">
      <c r="A75" s="156"/>
      <c r="B75" s="156"/>
      <c r="C75" s="156"/>
      <c r="D75" s="156"/>
      <c r="E75" s="156"/>
      <c r="F75" s="156"/>
      <c r="G75" s="156"/>
    </row>
    <row r="76" spans="1:7">
      <c r="A76" s="156"/>
      <c r="B76" s="156"/>
      <c r="C76" s="156"/>
      <c r="D76" s="156"/>
      <c r="E76" s="156"/>
      <c r="F76" s="156"/>
      <c r="G76" s="156"/>
    </row>
    <row r="77" spans="1:7">
      <c r="A77" s="156"/>
      <c r="B77" s="156"/>
      <c r="C77" s="156"/>
      <c r="D77" s="156"/>
      <c r="E77" s="156"/>
      <c r="F77" s="156"/>
      <c r="G77" s="156"/>
    </row>
    <row r="78" spans="1:7">
      <c r="E78" s="108"/>
    </row>
    <row r="79" spans="1:7">
      <c r="E79" s="108"/>
    </row>
    <row r="80" spans="1:7">
      <c r="E80" s="108"/>
    </row>
    <row r="81" spans="5:5">
      <c r="E81" s="108"/>
    </row>
    <row r="82" spans="5:5">
      <c r="E82" s="108"/>
    </row>
    <row r="83" spans="5:5">
      <c r="E83" s="108"/>
    </row>
    <row r="84" spans="5:5">
      <c r="E84" s="108"/>
    </row>
    <row r="85" spans="5:5">
      <c r="E85" s="108"/>
    </row>
    <row r="86" spans="5:5">
      <c r="E86" s="108"/>
    </row>
    <row r="87" spans="5:5">
      <c r="E87" s="108"/>
    </row>
    <row r="88" spans="5:5">
      <c r="E88" s="108"/>
    </row>
    <row r="89" spans="5:5">
      <c r="E89" s="108"/>
    </row>
    <row r="90" spans="5:5">
      <c r="E90" s="108"/>
    </row>
    <row r="91" spans="5:5">
      <c r="E91" s="108"/>
    </row>
    <row r="92" spans="5:5">
      <c r="E92" s="108"/>
    </row>
    <row r="93" spans="5:5">
      <c r="E93" s="108"/>
    </row>
    <row r="94" spans="5:5">
      <c r="E94" s="108"/>
    </row>
    <row r="95" spans="5:5">
      <c r="E95" s="108"/>
    </row>
    <row r="96" spans="5:5">
      <c r="E96" s="108"/>
    </row>
    <row r="97" spans="1:7">
      <c r="E97" s="108"/>
    </row>
    <row r="98" spans="1:7">
      <c r="E98" s="108"/>
    </row>
    <row r="99" spans="1:7">
      <c r="E99" s="108"/>
    </row>
    <row r="100" spans="1:7">
      <c r="E100" s="108"/>
    </row>
    <row r="101" spans="1:7">
      <c r="E101" s="108"/>
    </row>
    <row r="102" spans="1:7">
      <c r="E102" s="108"/>
    </row>
    <row r="103" spans="1:7">
      <c r="E103" s="108"/>
    </row>
    <row r="104" spans="1:7">
      <c r="E104" s="108"/>
    </row>
    <row r="105" spans="1:7">
      <c r="E105" s="108"/>
    </row>
    <row r="106" spans="1:7">
      <c r="E106" s="108"/>
    </row>
    <row r="107" spans="1:7">
      <c r="E107" s="108"/>
    </row>
    <row r="108" spans="1:7">
      <c r="E108" s="108"/>
    </row>
    <row r="109" spans="1:7">
      <c r="A109" s="179"/>
      <c r="B109" s="179"/>
    </row>
    <row r="110" spans="1:7">
      <c r="A110" s="156"/>
      <c r="B110" s="156"/>
      <c r="C110" s="180"/>
      <c r="D110" s="180"/>
      <c r="E110" s="181"/>
      <c r="F110" s="180"/>
      <c r="G110" s="182"/>
    </row>
    <row r="111" spans="1:7">
      <c r="A111" s="183"/>
      <c r="B111" s="183"/>
      <c r="C111" s="156"/>
      <c r="D111" s="156"/>
      <c r="E111" s="184"/>
      <c r="F111" s="156"/>
      <c r="G111" s="156"/>
    </row>
    <row r="112" spans="1:7">
      <c r="A112" s="156"/>
      <c r="B112" s="156"/>
      <c r="C112" s="156"/>
      <c r="D112" s="156"/>
      <c r="E112" s="184"/>
      <c r="F112" s="156"/>
      <c r="G112" s="156"/>
    </row>
    <row r="113" spans="1:7">
      <c r="A113" s="156"/>
      <c r="B113" s="156"/>
      <c r="C113" s="156"/>
      <c r="D113" s="156"/>
      <c r="E113" s="184"/>
      <c r="F113" s="156"/>
      <c r="G113" s="156"/>
    </row>
    <row r="114" spans="1:7">
      <c r="A114" s="156"/>
      <c r="B114" s="156"/>
      <c r="C114" s="156"/>
      <c r="D114" s="156"/>
      <c r="E114" s="184"/>
      <c r="F114" s="156"/>
      <c r="G114" s="156"/>
    </row>
    <row r="115" spans="1:7">
      <c r="A115" s="156"/>
      <c r="B115" s="156"/>
      <c r="C115" s="156"/>
      <c r="D115" s="156"/>
      <c r="E115" s="184"/>
      <c r="F115" s="156"/>
      <c r="G115" s="156"/>
    </row>
    <row r="116" spans="1:7">
      <c r="A116" s="156"/>
      <c r="B116" s="156"/>
      <c r="C116" s="156"/>
      <c r="D116" s="156"/>
      <c r="E116" s="184"/>
      <c r="F116" s="156"/>
      <c r="G116" s="156"/>
    </row>
    <row r="117" spans="1:7">
      <c r="A117" s="156"/>
      <c r="B117" s="156"/>
      <c r="C117" s="156"/>
      <c r="D117" s="156"/>
      <c r="E117" s="184"/>
      <c r="F117" s="156"/>
      <c r="G117" s="156"/>
    </row>
    <row r="118" spans="1:7">
      <c r="A118" s="156"/>
      <c r="B118" s="156"/>
      <c r="C118" s="156"/>
      <c r="D118" s="156"/>
      <c r="E118" s="184"/>
      <c r="F118" s="156"/>
      <c r="G118" s="156"/>
    </row>
    <row r="119" spans="1:7">
      <c r="A119" s="156"/>
      <c r="B119" s="156"/>
      <c r="C119" s="156"/>
      <c r="D119" s="156"/>
      <c r="E119" s="184"/>
      <c r="F119" s="156"/>
      <c r="G119" s="156"/>
    </row>
    <row r="120" spans="1:7">
      <c r="A120" s="156"/>
      <c r="B120" s="156"/>
      <c r="C120" s="156"/>
      <c r="D120" s="156"/>
      <c r="E120" s="184"/>
      <c r="F120" s="156"/>
      <c r="G120" s="156"/>
    </row>
    <row r="121" spans="1:7">
      <c r="A121" s="156"/>
      <c r="B121" s="156"/>
      <c r="C121" s="156"/>
      <c r="D121" s="156"/>
      <c r="E121" s="184"/>
      <c r="F121" s="156"/>
      <c r="G121" s="156"/>
    </row>
    <row r="122" spans="1:7">
      <c r="A122" s="156"/>
      <c r="B122" s="156"/>
      <c r="C122" s="156"/>
      <c r="D122" s="156"/>
      <c r="E122" s="184"/>
      <c r="F122" s="156"/>
      <c r="G122" s="156"/>
    </row>
    <row r="123" spans="1:7">
      <c r="A123" s="156"/>
      <c r="B123" s="156"/>
      <c r="C123" s="156"/>
      <c r="D123" s="156"/>
      <c r="E123" s="184"/>
      <c r="F123" s="156"/>
      <c r="G123" s="156"/>
    </row>
  </sheetData>
  <sheetProtection password="C7B2" sheet="1"/>
  <mergeCells count="2">
    <mergeCell ref="A1:G1"/>
    <mergeCell ref="A53:G53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CZ83"/>
  <sheetViews>
    <sheetView showGridLines="0" showZeros="0" zoomScale="75" zoomScaleNormal="100" workbookViewId="0">
      <selection activeCell="J1" sqref="J1:J65536 K1:K65536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hidden="1" customWidth="1"/>
    <col min="9" max="9" width="9.7109375" style="108" hidden="1" customWidth="1"/>
    <col min="10" max="10" width="11.28515625" style="108" hidden="1" customWidth="1"/>
    <col min="11" max="11" width="10.42578125" style="108" hidden="1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659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660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588</v>
      </c>
      <c r="C7" s="137" t="s">
        <v>589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47</v>
      </c>
      <c r="C8" s="148" t="s">
        <v>656</v>
      </c>
      <c r="D8" s="149" t="s">
        <v>564</v>
      </c>
      <c r="E8" s="150">
        <v>1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12</v>
      </c>
      <c r="AB8" s="145">
        <v>0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12</v>
      </c>
      <c r="CB8" s="145">
        <v>0</v>
      </c>
      <c r="CZ8" s="108">
        <v>1</v>
      </c>
    </row>
    <row r="9" spans="1:104">
      <c r="A9" s="157" t="s">
        <v>50</v>
      </c>
      <c r="B9" s="158" t="s">
        <v>588</v>
      </c>
      <c r="C9" s="159" t="s">
        <v>589</v>
      </c>
      <c r="D9" s="160"/>
      <c r="E9" s="161"/>
      <c r="F9" s="161"/>
      <c r="G9" s="162">
        <f>SUM(G7:G8)</f>
        <v>0</v>
      </c>
      <c r="H9" s="163"/>
      <c r="I9" s="162">
        <f>SUM(I7:I8)</f>
        <v>0</v>
      </c>
      <c r="J9" s="164"/>
      <c r="K9" s="162">
        <f>SUM(K7:K8)</f>
        <v>0</v>
      </c>
      <c r="O9" s="145"/>
      <c r="X9" s="165">
        <f>K9</f>
        <v>0</v>
      </c>
      <c r="Y9" s="165">
        <f>I9</f>
        <v>0</v>
      </c>
      <c r="Z9" s="155">
        <f>G9</f>
        <v>0</v>
      </c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66"/>
      <c r="BB9" s="166"/>
      <c r="BC9" s="166"/>
      <c r="BD9" s="166"/>
      <c r="BE9" s="166"/>
      <c r="BF9" s="166"/>
      <c r="BG9" s="145"/>
      <c r="BH9" s="145"/>
      <c r="BI9" s="145"/>
    </row>
    <row r="10" spans="1:104">
      <c r="A10" s="167" t="s">
        <v>29</v>
      </c>
      <c r="B10" s="168" t="s">
        <v>51</v>
      </c>
      <c r="C10" s="169"/>
      <c r="D10" s="170"/>
      <c r="E10" s="171"/>
      <c r="F10" s="171"/>
      <c r="G10" s="172">
        <f>SUM(Z7:Z10)</f>
        <v>0</v>
      </c>
      <c r="H10" s="173"/>
      <c r="I10" s="172">
        <f>SUM(Y7:Y10)</f>
        <v>0</v>
      </c>
      <c r="J10" s="173"/>
      <c r="K10" s="172">
        <f>SUM(X7:X10)</f>
        <v>0</v>
      </c>
      <c r="O10" s="145"/>
      <c r="BA10" s="174"/>
      <c r="BB10" s="174"/>
      <c r="BC10" s="174"/>
      <c r="BD10" s="174"/>
      <c r="BE10" s="174"/>
      <c r="BF10" s="174"/>
    </row>
    <row r="11" spans="1:104">
      <c r="E11" s="108"/>
    </row>
    <row r="12" spans="1:104">
      <c r="A12" s="175" t="s">
        <v>31</v>
      </c>
      <c r="E12" s="108"/>
    </row>
    <row r="13" spans="1:104" ht="117.75" customHeight="1">
      <c r="A13" s="176"/>
      <c r="B13" s="177"/>
      <c r="C13" s="177"/>
      <c r="D13" s="177"/>
      <c r="E13" s="177"/>
      <c r="F13" s="177"/>
      <c r="G13" s="178"/>
    </row>
    <row r="14" spans="1:104">
      <c r="E14" s="108"/>
    </row>
    <row r="15" spans="1:104">
      <c r="E15" s="108"/>
    </row>
    <row r="16" spans="1:104">
      <c r="E16" s="108"/>
    </row>
    <row r="17" spans="5:5">
      <c r="E17" s="108"/>
    </row>
    <row r="18" spans="5:5">
      <c r="E18" s="108"/>
    </row>
    <row r="19" spans="5:5">
      <c r="E19" s="108"/>
    </row>
    <row r="20" spans="5:5">
      <c r="E20" s="108"/>
    </row>
    <row r="21" spans="5:5">
      <c r="E21" s="108"/>
    </row>
    <row r="22" spans="5:5">
      <c r="E22" s="108"/>
    </row>
    <row r="23" spans="5:5">
      <c r="E23" s="108"/>
    </row>
    <row r="24" spans="5:5">
      <c r="E24" s="108"/>
    </row>
    <row r="25" spans="5:5">
      <c r="E25" s="108"/>
    </row>
    <row r="26" spans="5:5">
      <c r="E26" s="108"/>
    </row>
    <row r="27" spans="5:5">
      <c r="E27" s="108"/>
    </row>
    <row r="28" spans="5:5">
      <c r="E28" s="108"/>
    </row>
    <row r="29" spans="5:5">
      <c r="E29" s="108"/>
    </row>
    <row r="30" spans="5:5">
      <c r="E30" s="108"/>
    </row>
    <row r="31" spans="5:5">
      <c r="E31" s="108"/>
    </row>
    <row r="32" spans="5:5">
      <c r="E32" s="108"/>
    </row>
    <row r="33" spans="1:7">
      <c r="E33" s="108"/>
    </row>
    <row r="34" spans="1:7">
      <c r="A34" s="156"/>
      <c r="B34" s="156"/>
      <c r="C34" s="156"/>
      <c r="D34" s="156"/>
      <c r="E34" s="156"/>
      <c r="F34" s="156"/>
      <c r="G34" s="156"/>
    </row>
    <row r="35" spans="1:7">
      <c r="A35" s="156"/>
      <c r="B35" s="156"/>
      <c r="C35" s="156"/>
      <c r="D35" s="156"/>
      <c r="E35" s="156"/>
      <c r="F35" s="156"/>
      <c r="G35" s="156"/>
    </row>
    <row r="36" spans="1:7">
      <c r="A36" s="156"/>
      <c r="B36" s="156"/>
      <c r="C36" s="156"/>
      <c r="D36" s="156"/>
      <c r="E36" s="156"/>
      <c r="F36" s="156"/>
      <c r="G36" s="156"/>
    </row>
    <row r="37" spans="1:7">
      <c r="A37" s="156"/>
      <c r="B37" s="156"/>
      <c r="C37" s="156"/>
      <c r="D37" s="156"/>
      <c r="E37" s="156"/>
      <c r="F37" s="156"/>
      <c r="G37" s="156"/>
    </row>
    <row r="38" spans="1:7">
      <c r="E38" s="108"/>
    </row>
    <row r="39" spans="1:7">
      <c r="E39" s="108"/>
    </row>
    <row r="40" spans="1:7">
      <c r="E40" s="108"/>
    </row>
    <row r="41" spans="1:7">
      <c r="E41" s="108"/>
    </row>
    <row r="42" spans="1:7">
      <c r="E42" s="108"/>
    </row>
    <row r="43" spans="1:7">
      <c r="E43" s="108"/>
    </row>
    <row r="44" spans="1:7">
      <c r="E44" s="108"/>
    </row>
    <row r="45" spans="1:7">
      <c r="E45" s="108"/>
    </row>
    <row r="46" spans="1:7">
      <c r="E46" s="108"/>
    </row>
    <row r="47" spans="1:7">
      <c r="E47" s="108"/>
    </row>
    <row r="48" spans="1:7">
      <c r="E48" s="108"/>
    </row>
    <row r="49" spans="5:5">
      <c r="E49" s="108"/>
    </row>
    <row r="50" spans="5:5">
      <c r="E50" s="108"/>
    </row>
    <row r="51" spans="5:5">
      <c r="E51" s="108"/>
    </row>
    <row r="52" spans="5:5">
      <c r="E52" s="108"/>
    </row>
    <row r="53" spans="5:5">
      <c r="E53" s="108"/>
    </row>
    <row r="54" spans="5:5">
      <c r="E54" s="108"/>
    </row>
    <row r="55" spans="5:5">
      <c r="E55" s="108"/>
    </row>
    <row r="56" spans="5:5">
      <c r="E56" s="108"/>
    </row>
    <row r="57" spans="5:5">
      <c r="E57" s="108"/>
    </row>
    <row r="58" spans="5:5">
      <c r="E58" s="108"/>
    </row>
    <row r="59" spans="5:5">
      <c r="E59" s="108"/>
    </row>
    <row r="60" spans="5:5">
      <c r="E60" s="108"/>
    </row>
    <row r="61" spans="5:5">
      <c r="E61" s="108"/>
    </row>
    <row r="62" spans="5:5">
      <c r="E62" s="108"/>
    </row>
    <row r="63" spans="5:5">
      <c r="E63" s="108"/>
    </row>
    <row r="64" spans="5:5">
      <c r="E64" s="108"/>
    </row>
    <row r="65" spans="1:7">
      <c r="E65" s="108"/>
    </row>
    <row r="66" spans="1:7">
      <c r="E66" s="108"/>
    </row>
    <row r="67" spans="1:7">
      <c r="E67" s="108"/>
    </row>
    <row r="68" spans="1:7">
      <c r="E68" s="108"/>
    </row>
    <row r="69" spans="1:7">
      <c r="A69" s="179"/>
      <c r="B69" s="179"/>
    </row>
    <row r="70" spans="1:7">
      <c r="A70" s="156"/>
      <c r="B70" s="156"/>
      <c r="C70" s="180"/>
      <c r="D70" s="180"/>
      <c r="E70" s="181"/>
      <c r="F70" s="180"/>
      <c r="G70" s="182"/>
    </row>
    <row r="71" spans="1:7">
      <c r="A71" s="183"/>
      <c r="B71" s="183"/>
      <c r="C71" s="156"/>
      <c r="D71" s="156"/>
      <c r="E71" s="184"/>
      <c r="F71" s="156"/>
      <c r="G71" s="156"/>
    </row>
    <row r="72" spans="1:7">
      <c r="A72" s="156"/>
      <c r="B72" s="156"/>
      <c r="C72" s="156"/>
      <c r="D72" s="156"/>
      <c r="E72" s="184"/>
      <c r="F72" s="156"/>
      <c r="G72" s="156"/>
    </row>
    <row r="73" spans="1:7">
      <c r="A73" s="156"/>
      <c r="B73" s="156"/>
      <c r="C73" s="156"/>
      <c r="D73" s="156"/>
      <c r="E73" s="184"/>
      <c r="F73" s="156"/>
      <c r="G73" s="156"/>
    </row>
    <row r="74" spans="1:7">
      <c r="A74" s="156"/>
      <c r="B74" s="156"/>
      <c r="C74" s="156"/>
      <c r="D74" s="156"/>
      <c r="E74" s="184"/>
      <c r="F74" s="156"/>
      <c r="G74" s="156"/>
    </row>
    <row r="75" spans="1:7">
      <c r="A75" s="156"/>
      <c r="B75" s="156"/>
      <c r="C75" s="156"/>
      <c r="D75" s="156"/>
      <c r="E75" s="184"/>
      <c r="F75" s="156"/>
      <c r="G75" s="156"/>
    </row>
    <row r="76" spans="1:7">
      <c r="A76" s="156"/>
      <c r="B76" s="156"/>
      <c r="C76" s="156"/>
      <c r="D76" s="156"/>
      <c r="E76" s="184"/>
      <c r="F76" s="156"/>
      <c r="G76" s="156"/>
    </row>
    <row r="77" spans="1:7">
      <c r="A77" s="156"/>
      <c r="B77" s="156"/>
      <c r="C77" s="156"/>
      <c r="D77" s="156"/>
      <c r="E77" s="184"/>
      <c r="F77" s="156"/>
      <c r="G77" s="156"/>
    </row>
    <row r="78" spans="1:7">
      <c r="A78" s="156"/>
      <c r="B78" s="156"/>
      <c r="C78" s="156"/>
      <c r="D78" s="156"/>
      <c r="E78" s="184"/>
      <c r="F78" s="156"/>
      <c r="G78" s="156"/>
    </row>
    <row r="79" spans="1:7">
      <c r="A79" s="156"/>
      <c r="B79" s="156"/>
      <c r="C79" s="156"/>
      <c r="D79" s="156"/>
      <c r="E79" s="184"/>
      <c r="F79" s="156"/>
      <c r="G79" s="156"/>
    </row>
    <row r="80" spans="1:7">
      <c r="A80" s="156"/>
      <c r="B80" s="156"/>
      <c r="C80" s="156"/>
      <c r="D80" s="156"/>
      <c r="E80" s="184"/>
      <c r="F80" s="156"/>
      <c r="G80" s="156"/>
    </row>
    <row r="81" spans="1:7">
      <c r="A81" s="156"/>
      <c r="B81" s="156"/>
      <c r="C81" s="156"/>
      <c r="D81" s="156"/>
      <c r="E81" s="184"/>
      <c r="F81" s="156"/>
      <c r="G81" s="156"/>
    </row>
    <row r="82" spans="1:7">
      <c r="A82" s="156"/>
      <c r="B82" s="156"/>
      <c r="C82" s="156"/>
      <c r="D82" s="156"/>
      <c r="E82" s="184"/>
      <c r="F82" s="156"/>
      <c r="G82" s="156"/>
    </row>
    <row r="83" spans="1:7">
      <c r="A83" s="156"/>
      <c r="B83" s="156"/>
      <c r="C83" s="156"/>
      <c r="D83" s="156"/>
      <c r="E83" s="184"/>
      <c r="F83" s="156"/>
      <c r="G83" s="156"/>
    </row>
  </sheetData>
  <sheetProtection password="C7B2" sheet="1"/>
  <mergeCells count="2">
    <mergeCell ref="A1:G1"/>
    <mergeCell ref="A13:G13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CZ83"/>
  <sheetViews>
    <sheetView showGridLines="0" showZeros="0" zoomScale="75" zoomScaleNormal="100" workbookViewId="0">
      <selection activeCell="J1" sqref="J1:J65536 K1:K65536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hidden="1" customWidth="1"/>
    <col min="9" max="9" width="9.7109375" style="108" hidden="1" customWidth="1"/>
    <col min="10" max="10" width="11.28515625" style="108" hidden="1" customWidth="1"/>
    <col min="11" max="11" width="10.42578125" style="108" hidden="1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659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662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588</v>
      </c>
      <c r="C7" s="137" t="s">
        <v>589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47</v>
      </c>
      <c r="C8" s="148" t="s">
        <v>661</v>
      </c>
      <c r="D8" s="149" t="s">
        <v>564</v>
      </c>
      <c r="E8" s="150">
        <v>1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12</v>
      </c>
      <c r="AB8" s="145">
        <v>0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12</v>
      </c>
      <c r="CB8" s="145">
        <v>0</v>
      </c>
      <c r="CZ8" s="108">
        <v>1</v>
      </c>
    </row>
    <row r="9" spans="1:104">
      <c r="A9" s="157" t="s">
        <v>50</v>
      </c>
      <c r="B9" s="158" t="s">
        <v>588</v>
      </c>
      <c r="C9" s="159" t="s">
        <v>589</v>
      </c>
      <c r="D9" s="160"/>
      <c r="E9" s="161"/>
      <c r="F9" s="161"/>
      <c r="G9" s="162">
        <f>SUM(G7:G8)</f>
        <v>0</v>
      </c>
      <c r="H9" s="163"/>
      <c r="I9" s="162">
        <f>SUM(I7:I8)</f>
        <v>0</v>
      </c>
      <c r="J9" s="164"/>
      <c r="K9" s="162">
        <f>SUM(K7:K8)</f>
        <v>0</v>
      </c>
      <c r="O9" s="145"/>
      <c r="X9" s="165">
        <f>K9</f>
        <v>0</v>
      </c>
      <c r="Y9" s="165">
        <f>I9</f>
        <v>0</v>
      </c>
      <c r="Z9" s="155">
        <f>G9</f>
        <v>0</v>
      </c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66"/>
      <c r="BB9" s="166"/>
      <c r="BC9" s="166"/>
      <c r="BD9" s="166"/>
      <c r="BE9" s="166"/>
      <c r="BF9" s="166"/>
      <c r="BG9" s="145"/>
      <c r="BH9" s="145"/>
      <c r="BI9" s="145"/>
    </row>
    <row r="10" spans="1:104">
      <c r="A10" s="167" t="s">
        <v>29</v>
      </c>
      <c r="B10" s="168" t="s">
        <v>51</v>
      </c>
      <c r="C10" s="169"/>
      <c r="D10" s="170"/>
      <c r="E10" s="171"/>
      <c r="F10" s="171"/>
      <c r="G10" s="172">
        <f>SUM(Z7:Z10)</f>
        <v>0</v>
      </c>
      <c r="H10" s="173"/>
      <c r="I10" s="172">
        <f>SUM(Y7:Y10)</f>
        <v>0</v>
      </c>
      <c r="J10" s="173"/>
      <c r="K10" s="172">
        <f>SUM(X7:X10)</f>
        <v>0</v>
      </c>
      <c r="O10" s="145"/>
      <c r="BA10" s="174"/>
      <c r="BB10" s="174"/>
      <c r="BC10" s="174"/>
      <c r="BD10" s="174"/>
      <c r="BE10" s="174"/>
      <c r="BF10" s="174"/>
    </row>
    <row r="11" spans="1:104">
      <c r="E11" s="108"/>
    </row>
    <row r="12" spans="1:104">
      <c r="A12" s="175" t="s">
        <v>31</v>
      </c>
      <c r="E12" s="108"/>
    </row>
    <row r="13" spans="1:104" ht="117.75" customHeight="1">
      <c r="A13" s="176"/>
      <c r="B13" s="177"/>
      <c r="C13" s="177"/>
      <c r="D13" s="177"/>
      <c r="E13" s="177"/>
      <c r="F13" s="177"/>
      <c r="G13" s="178"/>
    </row>
    <row r="14" spans="1:104">
      <c r="E14" s="108"/>
    </row>
    <row r="15" spans="1:104">
      <c r="E15" s="108"/>
    </row>
    <row r="16" spans="1:104">
      <c r="E16" s="108"/>
    </row>
    <row r="17" spans="5:5">
      <c r="E17" s="108"/>
    </row>
    <row r="18" spans="5:5">
      <c r="E18" s="108"/>
    </row>
    <row r="19" spans="5:5">
      <c r="E19" s="108"/>
    </row>
    <row r="20" spans="5:5">
      <c r="E20" s="108"/>
    </row>
    <row r="21" spans="5:5">
      <c r="E21" s="108"/>
    </row>
    <row r="22" spans="5:5">
      <c r="E22" s="108"/>
    </row>
    <row r="23" spans="5:5">
      <c r="E23" s="108"/>
    </row>
    <row r="24" spans="5:5">
      <c r="E24" s="108"/>
    </row>
    <row r="25" spans="5:5">
      <c r="E25" s="108"/>
    </row>
    <row r="26" spans="5:5">
      <c r="E26" s="108"/>
    </row>
    <row r="27" spans="5:5">
      <c r="E27" s="108"/>
    </row>
    <row r="28" spans="5:5">
      <c r="E28" s="108"/>
    </row>
    <row r="29" spans="5:5">
      <c r="E29" s="108"/>
    </row>
    <row r="30" spans="5:5">
      <c r="E30" s="108"/>
    </row>
    <row r="31" spans="5:5">
      <c r="E31" s="108"/>
    </row>
    <row r="32" spans="5:5">
      <c r="E32" s="108"/>
    </row>
    <row r="33" spans="1:7">
      <c r="E33" s="108"/>
    </row>
    <row r="34" spans="1:7">
      <c r="A34" s="156"/>
      <c r="B34" s="156"/>
      <c r="C34" s="156"/>
      <c r="D34" s="156"/>
      <c r="E34" s="156"/>
      <c r="F34" s="156"/>
      <c r="G34" s="156"/>
    </row>
    <row r="35" spans="1:7">
      <c r="A35" s="156"/>
      <c r="B35" s="156"/>
      <c r="C35" s="156"/>
      <c r="D35" s="156"/>
      <c r="E35" s="156"/>
      <c r="F35" s="156"/>
      <c r="G35" s="156"/>
    </row>
    <row r="36" spans="1:7">
      <c r="A36" s="156"/>
      <c r="B36" s="156"/>
      <c r="C36" s="156"/>
      <c r="D36" s="156"/>
      <c r="E36" s="156"/>
      <c r="F36" s="156"/>
      <c r="G36" s="156"/>
    </row>
    <row r="37" spans="1:7">
      <c r="A37" s="156"/>
      <c r="B37" s="156"/>
      <c r="C37" s="156"/>
      <c r="D37" s="156"/>
      <c r="E37" s="156"/>
      <c r="F37" s="156"/>
      <c r="G37" s="156"/>
    </row>
    <row r="38" spans="1:7">
      <c r="E38" s="108"/>
    </row>
    <row r="39" spans="1:7">
      <c r="E39" s="108"/>
    </row>
    <row r="40" spans="1:7">
      <c r="E40" s="108"/>
    </row>
    <row r="41" spans="1:7">
      <c r="E41" s="108"/>
    </row>
    <row r="42" spans="1:7">
      <c r="E42" s="108"/>
    </row>
    <row r="43" spans="1:7">
      <c r="E43" s="108"/>
    </row>
    <row r="44" spans="1:7">
      <c r="E44" s="108"/>
    </row>
    <row r="45" spans="1:7">
      <c r="E45" s="108"/>
    </row>
    <row r="46" spans="1:7">
      <c r="E46" s="108"/>
    </row>
    <row r="47" spans="1:7">
      <c r="E47" s="108"/>
    </row>
    <row r="48" spans="1:7">
      <c r="E48" s="108"/>
    </row>
    <row r="49" spans="5:5">
      <c r="E49" s="108"/>
    </row>
    <row r="50" spans="5:5">
      <c r="E50" s="108"/>
    </row>
    <row r="51" spans="5:5">
      <c r="E51" s="108"/>
    </row>
    <row r="52" spans="5:5">
      <c r="E52" s="108"/>
    </row>
    <row r="53" spans="5:5">
      <c r="E53" s="108"/>
    </row>
    <row r="54" spans="5:5">
      <c r="E54" s="108"/>
    </row>
    <row r="55" spans="5:5">
      <c r="E55" s="108"/>
    </row>
    <row r="56" spans="5:5">
      <c r="E56" s="108"/>
    </row>
    <row r="57" spans="5:5">
      <c r="E57" s="108"/>
    </row>
    <row r="58" spans="5:5">
      <c r="E58" s="108"/>
    </row>
    <row r="59" spans="5:5">
      <c r="E59" s="108"/>
    </row>
    <row r="60" spans="5:5">
      <c r="E60" s="108"/>
    </row>
    <row r="61" spans="5:5">
      <c r="E61" s="108"/>
    </row>
    <row r="62" spans="5:5">
      <c r="E62" s="108"/>
    </row>
    <row r="63" spans="5:5">
      <c r="E63" s="108"/>
    </row>
    <row r="64" spans="5:5">
      <c r="E64" s="108"/>
    </row>
    <row r="65" spans="1:7">
      <c r="E65" s="108"/>
    </row>
    <row r="66" spans="1:7">
      <c r="E66" s="108"/>
    </row>
    <row r="67" spans="1:7">
      <c r="E67" s="108"/>
    </row>
    <row r="68" spans="1:7">
      <c r="E68" s="108"/>
    </row>
    <row r="69" spans="1:7">
      <c r="A69" s="179"/>
      <c r="B69" s="179"/>
    </row>
    <row r="70" spans="1:7">
      <c r="A70" s="156"/>
      <c r="B70" s="156"/>
      <c r="C70" s="180"/>
      <c r="D70" s="180"/>
      <c r="E70" s="181"/>
      <c r="F70" s="180"/>
      <c r="G70" s="182"/>
    </row>
    <row r="71" spans="1:7">
      <c r="A71" s="183"/>
      <c r="B71" s="183"/>
      <c r="C71" s="156"/>
      <c r="D71" s="156"/>
      <c r="E71" s="184"/>
      <c r="F71" s="156"/>
      <c r="G71" s="156"/>
    </row>
    <row r="72" spans="1:7">
      <c r="A72" s="156"/>
      <c r="B72" s="156"/>
      <c r="C72" s="156"/>
      <c r="D72" s="156"/>
      <c r="E72" s="184"/>
      <c r="F72" s="156"/>
      <c r="G72" s="156"/>
    </row>
    <row r="73" spans="1:7">
      <c r="A73" s="156"/>
      <c r="B73" s="156"/>
      <c r="C73" s="156"/>
      <c r="D73" s="156"/>
      <c r="E73" s="184"/>
      <c r="F73" s="156"/>
      <c r="G73" s="156"/>
    </row>
    <row r="74" spans="1:7">
      <c r="A74" s="156"/>
      <c r="B74" s="156"/>
      <c r="C74" s="156"/>
      <c r="D74" s="156"/>
      <c r="E74" s="184"/>
      <c r="F74" s="156"/>
      <c r="G74" s="156"/>
    </row>
    <row r="75" spans="1:7">
      <c r="A75" s="156"/>
      <c r="B75" s="156"/>
      <c r="C75" s="156"/>
      <c r="D75" s="156"/>
      <c r="E75" s="184"/>
      <c r="F75" s="156"/>
      <c r="G75" s="156"/>
    </row>
    <row r="76" spans="1:7">
      <c r="A76" s="156"/>
      <c r="B76" s="156"/>
      <c r="C76" s="156"/>
      <c r="D76" s="156"/>
      <c r="E76" s="184"/>
      <c r="F76" s="156"/>
      <c r="G76" s="156"/>
    </row>
    <row r="77" spans="1:7">
      <c r="A77" s="156"/>
      <c r="B77" s="156"/>
      <c r="C77" s="156"/>
      <c r="D77" s="156"/>
      <c r="E77" s="184"/>
      <c r="F77" s="156"/>
      <c r="G77" s="156"/>
    </row>
    <row r="78" spans="1:7">
      <c r="A78" s="156"/>
      <c r="B78" s="156"/>
      <c r="C78" s="156"/>
      <c r="D78" s="156"/>
      <c r="E78" s="184"/>
      <c r="F78" s="156"/>
      <c r="G78" s="156"/>
    </row>
    <row r="79" spans="1:7">
      <c r="A79" s="156"/>
      <c r="B79" s="156"/>
      <c r="C79" s="156"/>
      <c r="D79" s="156"/>
      <c r="E79" s="184"/>
      <c r="F79" s="156"/>
      <c r="G79" s="156"/>
    </row>
    <row r="80" spans="1:7">
      <c r="A80" s="156"/>
      <c r="B80" s="156"/>
      <c r="C80" s="156"/>
      <c r="D80" s="156"/>
      <c r="E80" s="184"/>
      <c r="F80" s="156"/>
      <c r="G80" s="156"/>
    </row>
    <row r="81" spans="1:7">
      <c r="A81" s="156"/>
      <c r="B81" s="156"/>
      <c r="C81" s="156"/>
      <c r="D81" s="156"/>
      <c r="E81" s="184"/>
      <c r="F81" s="156"/>
      <c r="G81" s="156"/>
    </row>
    <row r="82" spans="1:7">
      <c r="A82" s="156"/>
      <c r="B82" s="156"/>
      <c r="C82" s="156"/>
      <c r="D82" s="156"/>
      <c r="E82" s="184"/>
      <c r="F82" s="156"/>
      <c r="G82" s="156"/>
    </row>
    <row r="83" spans="1:7">
      <c r="A83" s="156"/>
      <c r="B83" s="156"/>
      <c r="C83" s="156"/>
      <c r="D83" s="156"/>
      <c r="E83" s="184"/>
      <c r="F83" s="156"/>
      <c r="G83" s="156"/>
    </row>
  </sheetData>
  <sheetProtection password="C7B2" sheet="1"/>
  <mergeCells count="2">
    <mergeCell ref="A1:G1"/>
    <mergeCell ref="A13:G13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/>
  <dimension ref="A1:CZ83"/>
  <sheetViews>
    <sheetView showGridLines="0" showZeros="0" zoomScale="75" zoomScaleNormal="100" workbookViewId="0">
      <selection activeCell="J1" sqref="J1:J65536 K1:K65536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hidden="1" customWidth="1"/>
    <col min="9" max="9" width="9.7109375" style="108" hidden="1" customWidth="1"/>
    <col min="10" max="10" width="11.28515625" style="108" hidden="1" customWidth="1"/>
    <col min="11" max="11" width="10.42578125" style="108" hidden="1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659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664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588</v>
      </c>
      <c r="C7" s="137" t="s">
        <v>589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47</v>
      </c>
      <c r="C8" s="148" t="s">
        <v>663</v>
      </c>
      <c r="D8" s="149" t="s">
        <v>564</v>
      </c>
      <c r="E8" s="150">
        <v>1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12</v>
      </c>
      <c r="AB8" s="145">
        <v>0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12</v>
      </c>
      <c r="CB8" s="145">
        <v>0</v>
      </c>
      <c r="CZ8" s="108">
        <v>1</v>
      </c>
    </row>
    <row r="9" spans="1:104">
      <c r="A9" s="157" t="s">
        <v>50</v>
      </c>
      <c r="B9" s="158" t="s">
        <v>588</v>
      </c>
      <c r="C9" s="159" t="s">
        <v>589</v>
      </c>
      <c r="D9" s="160"/>
      <c r="E9" s="161"/>
      <c r="F9" s="161"/>
      <c r="G9" s="162">
        <f>SUM(G7:G8)</f>
        <v>0</v>
      </c>
      <c r="H9" s="163"/>
      <c r="I9" s="162">
        <f>SUM(I7:I8)</f>
        <v>0</v>
      </c>
      <c r="J9" s="164"/>
      <c r="K9" s="162">
        <f>SUM(K7:K8)</f>
        <v>0</v>
      </c>
      <c r="O9" s="145"/>
      <c r="X9" s="165">
        <f>K9</f>
        <v>0</v>
      </c>
      <c r="Y9" s="165">
        <f>I9</f>
        <v>0</v>
      </c>
      <c r="Z9" s="155">
        <f>G9</f>
        <v>0</v>
      </c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66"/>
      <c r="BB9" s="166"/>
      <c r="BC9" s="166"/>
      <c r="BD9" s="166"/>
      <c r="BE9" s="166"/>
      <c r="BF9" s="166"/>
      <c r="BG9" s="145"/>
      <c r="BH9" s="145"/>
      <c r="BI9" s="145"/>
    </row>
    <row r="10" spans="1:104">
      <c r="A10" s="167" t="s">
        <v>29</v>
      </c>
      <c r="B10" s="168" t="s">
        <v>51</v>
      </c>
      <c r="C10" s="169"/>
      <c r="D10" s="170"/>
      <c r="E10" s="171"/>
      <c r="F10" s="171"/>
      <c r="G10" s="172">
        <f>SUM(Z7:Z10)</f>
        <v>0</v>
      </c>
      <c r="H10" s="173"/>
      <c r="I10" s="172">
        <f>SUM(Y7:Y10)</f>
        <v>0</v>
      </c>
      <c r="J10" s="173"/>
      <c r="K10" s="172">
        <f>SUM(X7:X10)</f>
        <v>0</v>
      </c>
      <c r="O10" s="145"/>
      <c r="BA10" s="174"/>
      <c r="BB10" s="174"/>
      <c r="BC10" s="174"/>
      <c r="BD10" s="174"/>
      <c r="BE10" s="174"/>
      <c r="BF10" s="174"/>
    </row>
    <row r="11" spans="1:104">
      <c r="E11" s="108"/>
    </row>
    <row r="12" spans="1:104">
      <c r="A12" s="175" t="s">
        <v>31</v>
      </c>
      <c r="E12" s="108"/>
    </row>
    <row r="13" spans="1:104" ht="117.75" customHeight="1">
      <c r="A13" s="176"/>
      <c r="B13" s="177"/>
      <c r="C13" s="177"/>
      <c r="D13" s="177"/>
      <c r="E13" s="177"/>
      <c r="F13" s="177"/>
      <c r="G13" s="178"/>
    </row>
    <row r="14" spans="1:104">
      <c r="E14" s="108"/>
    </row>
    <row r="15" spans="1:104">
      <c r="E15" s="108"/>
    </row>
    <row r="16" spans="1:104">
      <c r="E16" s="108"/>
    </row>
    <row r="17" spans="5:5">
      <c r="E17" s="108"/>
    </row>
    <row r="18" spans="5:5">
      <c r="E18" s="108"/>
    </row>
    <row r="19" spans="5:5">
      <c r="E19" s="108"/>
    </row>
    <row r="20" spans="5:5">
      <c r="E20" s="108"/>
    </row>
    <row r="21" spans="5:5">
      <c r="E21" s="108"/>
    </row>
    <row r="22" spans="5:5">
      <c r="E22" s="108"/>
    </row>
    <row r="23" spans="5:5">
      <c r="E23" s="108"/>
    </row>
    <row r="24" spans="5:5">
      <c r="E24" s="108"/>
    </row>
    <row r="25" spans="5:5">
      <c r="E25" s="108"/>
    </row>
    <row r="26" spans="5:5">
      <c r="E26" s="108"/>
    </row>
    <row r="27" spans="5:5">
      <c r="E27" s="108"/>
    </row>
    <row r="28" spans="5:5">
      <c r="E28" s="108"/>
    </row>
    <row r="29" spans="5:5">
      <c r="E29" s="108"/>
    </row>
    <row r="30" spans="5:5">
      <c r="E30" s="108"/>
    </row>
    <row r="31" spans="5:5">
      <c r="E31" s="108"/>
    </row>
    <row r="32" spans="5:5">
      <c r="E32" s="108"/>
    </row>
    <row r="33" spans="1:7">
      <c r="E33" s="108"/>
    </row>
    <row r="34" spans="1:7">
      <c r="A34" s="156"/>
      <c r="B34" s="156"/>
      <c r="C34" s="156"/>
      <c r="D34" s="156"/>
      <c r="E34" s="156"/>
      <c r="F34" s="156"/>
      <c r="G34" s="156"/>
    </row>
    <row r="35" spans="1:7">
      <c r="A35" s="156"/>
      <c r="B35" s="156"/>
      <c r="C35" s="156"/>
      <c r="D35" s="156"/>
      <c r="E35" s="156"/>
      <c r="F35" s="156"/>
      <c r="G35" s="156"/>
    </row>
    <row r="36" spans="1:7">
      <c r="A36" s="156"/>
      <c r="B36" s="156"/>
      <c r="C36" s="156"/>
      <c r="D36" s="156"/>
      <c r="E36" s="156"/>
      <c r="F36" s="156"/>
      <c r="G36" s="156"/>
    </row>
    <row r="37" spans="1:7">
      <c r="A37" s="156"/>
      <c r="B37" s="156"/>
      <c r="C37" s="156"/>
      <c r="D37" s="156"/>
      <c r="E37" s="156"/>
      <c r="F37" s="156"/>
      <c r="G37" s="156"/>
    </row>
    <row r="38" spans="1:7">
      <c r="E38" s="108"/>
    </row>
    <row r="39" spans="1:7">
      <c r="E39" s="108"/>
    </row>
    <row r="40" spans="1:7">
      <c r="E40" s="108"/>
    </row>
    <row r="41" spans="1:7">
      <c r="E41" s="108"/>
    </row>
    <row r="42" spans="1:7">
      <c r="E42" s="108"/>
    </row>
    <row r="43" spans="1:7">
      <c r="E43" s="108"/>
    </row>
    <row r="44" spans="1:7">
      <c r="E44" s="108"/>
    </row>
    <row r="45" spans="1:7">
      <c r="E45" s="108"/>
    </row>
    <row r="46" spans="1:7">
      <c r="E46" s="108"/>
    </row>
    <row r="47" spans="1:7">
      <c r="E47" s="108"/>
    </row>
    <row r="48" spans="1:7">
      <c r="E48" s="108"/>
    </row>
    <row r="49" spans="5:5">
      <c r="E49" s="108"/>
    </row>
    <row r="50" spans="5:5">
      <c r="E50" s="108"/>
    </row>
    <row r="51" spans="5:5">
      <c r="E51" s="108"/>
    </row>
    <row r="52" spans="5:5">
      <c r="E52" s="108"/>
    </row>
    <row r="53" spans="5:5">
      <c r="E53" s="108"/>
    </row>
    <row r="54" spans="5:5">
      <c r="E54" s="108"/>
    </row>
    <row r="55" spans="5:5">
      <c r="E55" s="108"/>
    </row>
    <row r="56" spans="5:5">
      <c r="E56" s="108"/>
    </row>
    <row r="57" spans="5:5">
      <c r="E57" s="108"/>
    </row>
    <row r="58" spans="5:5">
      <c r="E58" s="108"/>
    </row>
    <row r="59" spans="5:5">
      <c r="E59" s="108"/>
    </row>
    <row r="60" spans="5:5">
      <c r="E60" s="108"/>
    </row>
    <row r="61" spans="5:5">
      <c r="E61" s="108"/>
    </row>
    <row r="62" spans="5:5">
      <c r="E62" s="108"/>
    </row>
    <row r="63" spans="5:5">
      <c r="E63" s="108"/>
    </row>
    <row r="64" spans="5:5">
      <c r="E64" s="108"/>
    </row>
    <row r="65" spans="1:7">
      <c r="E65" s="108"/>
    </row>
    <row r="66" spans="1:7">
      <c r="E66" s="108"/>
    </row>
    <row r="67" spans="1:7">
      <c r="E67" s="108"/>
    </row>
    <row r="68" spans="1:7">
      <c r="E68" s="108"/>
    </row>
    <row r="69" spans="1:7">
      <c r="A69" s="179"/>
      <c r="B69" s="179"/>
    </row>
    <row r="70" spans="1:7">
      <c r="A70" s="156"/>
      <c r="B70" s="156"/>
      <c r="C70" s="180"/>
      <c r="D70" s="180"/>
      <c r="E70" s="181"/>
      <c r="F70" s="180"/>
      <c r="G70" s="182"/>
    </row>
    <row r="71" spans="1:7">
      <c r="A71" s="183"/>
      <c r="B71" s="183"/>
      <c r="C71" s="156"/>
      <c r="D71" s="156"/>
      <c r="E71" s="184"/>
      <c r="F71" s="156"/>
      <c r="G71" s="156"/>
    </row>
    <row r="72" spans="1:7">
      <c r="A72" s="156"/>
      <c r="B72" s="156"/>
      <c r="C72" s="156"/>
      <c r="D72" s="156"/>
      <c r="E72" s="184"/>
      <c r="F72" s="156"/>
      <c r="G72" s="156"/>
    </row>
    <row r="73" spans="1:7">
      <c r="A73" s="156"/>
      <c r="B73" s="156"/>
      <c r="C73" s="156"/>
      <c r="D73" s="156"/>
      <c r="E73" s="184"/>
      <c r="F73" s="156"/>
      <c r="G73" s="156"/>
    </row>
    <row r="74" spans="1:7">
      <c r="A74" s="156"/>
      <c r="B74" s="156"/>
      <c r="C74" s="156"/>
      <c r="D74" s="156"/>
      <c r="E74" s="184"/>
      <c r="F74" s="156"/>
      <c r="G74" s="156"/>
    </row>
    <row r="75" spans="1:7">
      <c r="A75" s="156"/>
      <c r="B75" s="156"/>
      <c r="C75" s="156"/>
      <c r="D75" s="156"/>
      <c r="E75" s="184"/>
      <c r="F75" s="156"/>
      <c r="G75" s="156"/>
    </row>
    <row r="76" spans="1:7">
      <c r="A76" s="156"/>
      <c r="B76" s="156"/>
      <c r="C76" s="156"/>
      <c r="D76" s="156"/>
      <c r="E76" s="184"/>
      <c r="F76" s="156"/>
      <c r="G76" s="156"/>
    </row>
    <row r="77" spans="1:7">
      <c r="A77" s="156"/>
      <c r="B77" s="156"/>
      <c r="C77" s="156"/>
      <c r="D77" s="156"/>
      <c r="E77" s="184"/>
      <c r="F77" s="156"/>
      <c r="G77" s="156"/>
    </row>
    <row r="78" spans="1:7">
      <c r="A78" s="156"/>
      <c r="B78" s="156"/>
      <c r="C78" s="156"/>
      <c r="D78" s="156"/>
      <c r="E78" s="184"/>
      <c r="F78" s="156"/>
      <c r="G78" s="156"/>
    </row>
    <row r="79" spans="1:7">
      <c r="A79" s="156"/>
      <c r="B79" s="156"/>
      <c r="C79" s="156"/>
      <c r="D79" s="156"/>
      <c r="E79" s="184"/>
      <c r="F79" s="156"/>
      <c r="G79" s="156"/>
    </row>
    <row r="80" spans="1:7">
      <c r="A80" s="156"/>
      <c r="B80" s="156"/>
      <c r="C80" s="156"/>
      <c r="D80" s="156"/>
      <c r="E80" s="184"/>
      <c r="F80" s="156"/>
      <c r="G80" s="156"/>
    </row>
    <row r="81" spans="1:7">
      <c r="A81" s="156"/>
      <c r="B81" s="156"/>
      <c r="C81" s="156"/>
      <c r="D81" s="156"/>
      <c r="E81" s="184"/>
      <c r="F81" s="156"/>
      <c r="G81" s="156"/>
    </row>
    <row r="82" spans="1:7">
      <c r="A82" s="156"/>
      <c r="B82" s="156"/>
      <c r="C82" s="156"/>
      <c r="D82" s="156"/>
      <c r="E82" s="184"/>
      <c r="F82" s="156"/>
      <c r="G82" s="156"/>
    </row>
    <row r="83" spans="1:7">
      <c r="A83" s="156"/>
      <c r="B83" s="156"/>
      <c r="C83" s="156"/>
      <c r="D83" s="156"/>
      <c r="E83" s="184"/>
      <c r="F83" s="156"/>
      <c r="G83" s="156"/>
    </row>
  </sheetData>
  <sheetProtection password="C7B2" sheet="1"/>
  <mergeCells count="2">
    <mergeCell ref="A1:G1"/>
    <mergeCell ref="A13:G13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CZ83"/>
  <sheetViews>
    <sheetView showGridLines="0" showZeros="0" zoomScale="75" zoomScaleNormal="100" workbookViewId="0">
      <selection activeCell="J1" sqref="J1:J65536 K1:K65536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hidden="1" customWidth="1"/>
    <col min="9" max="9" width="9.7109375" style="108" hidden="1" customWidth="1"/>
    <col min="10" max="10" width="11.28515625" style="108" hidden="1" customWidth="1"/>
    <col min="11" max="11" width="10.42578125" style="108" hidden="1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659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666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588</v>
      </c>
      <c r="C7" s="137" t="s">
        <v>589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47</v>
      </c>
      <c r="C8" s="148" t="s">
        <v>665</v>
      </c>
      <c r="D8" s="149" t="s">
        <v>564</v>
      </c>
      <c r="E8" s="150">
        <v>1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12</v>
      </c>
      <c r="AB8" s="145">
        <v>0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12</v>
      </c>
      <c r="CB8" s="145">
        <v>0</v>
      </c>
      <c r="CZ8" s="108">
        <v>1</v>
      </c>
    </row>
    <row r="9" spans="1:104">
      <c r="A9" s="157" t="s">
        <v>50</v>
      </c>
      <c r="B9" s="158" t="s">
        <v>588</v>
      </c>
      <c r="C9" s="159" t="s">
        <v>589</v>
      </c>
      <c r="D9" s="160"/>
      <c r="E9" s="161"/>
      <c r="F9" s="161"/>
      <c r="G9" s="162">
        <f>SUM(G7:G8)</f>
        <v>0</v>
      </c>
      <c r="H9" s="163"/>
      <c r="I9" s="162">
        <f>SUM(I7:I8)</f>
        <v>0</v>
      </c>
      <c r="J9" s="164"/>
      <c r="K9" s="162">
        <f>SUM(K7:K8)</f>
        <v>0</v>
      </c>
      <c r="O9" s="145"/>
      <c r="X9" s="165">
        <f>K9</f>
        <v>0</v>
      </c>
      <c r="Y9" s="165">
        <f>I9</f>
        <v>0</v>
      </c>
      <c r="Z9" s="155">
        <f>G9</f>
        <v>0</v>
      </c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66"/>
      <c r="BB9" s="166"/>
      <c r="BC9" s="166"/>
      <c r="BD9" s="166"/>
      <c r="BE9" s="166"/>
      <c r="BF9" s="166"/>
      <c r="BG9" s="145"/>
      <c r="BH9" s="145"/>
      <c r="BI9" s="145"/>
    </row>
    <row r="10" spans="1:104">
      <c r="A10" s="167" t="s">
        <v>29</v>
      </c>
      <c r="B10" s="168" t="s">
        <v>51</v>
      </c>
      <c r="C10" s="169"/>
      <c r="D10" s="170"/>
      <c r="E10" s="171"/>
      <c r="F10" s="171"/>
      <c r="G10" s="172">
        <f>SUM(Z7:Z10)</f>
        <v>0</v>
      </c>
      <c r="H10" s="173"/>
      <c r="I10" s="172">
        <f>SUM(Y7:Y10)</f>
        <v>0</v>
      </c>
      <c r="J10" s="173"/>
      <c r="K10" s="172">
        <f>SUM(X7:X10)</f>
        <v>0</v>
      </c>
      <c r="O10" s="145"/>
      <c r="BA10" s="174"/>
      <c r="BB10" s="174"/>
      <c r="BC10" s="174"/>
      <c r="BD10" s="174"/>
      <c r="BE10" s="174"/>
      <c r="BF10" s="174"/>
    </row>
    <row r="11" spans="1:104">
      <c r="E11" s="108"/>
    </row>
    <row r="12" spans="1:104">
      <c r="A12" s="175" t="s">
        <v>31</v>
      </c>
      <c r="E12" s="108"/>
    </row>
    <row r="13" spans="1:104" ht="117.75" customHeight="1">
      <c r="A13" s="176"/>
      <c r="B13" s="177"/>
      <c r="C13" s="177"/>
      <c r="D13" s="177"/>
      <c r="E13" s="177"/>
      <c r="F13" s="177"/>
      <c r="G13" s="178"/>
    </row>
    <row r="14" spans="1:104">
      <c r="E14" s="108"/>
    </row>
    <row r="15" spans="1:104">
      <c r="E15" s="108"/>
    </row>
    <row r="16" spans="1:104">
      <c r="E16" s="108"/>
    </row>
    <row r="17" spans="5:5">
      <c r="E17" s="108"/>
    </row>
    <row r="18" spans="5:5">
      <c r="E18" s="108"/>
    </row>
    <row r="19" spans="5:5">
      <c r="E19" s="108"/>
    </row>
    <row r="20" spans="5:5">
      <c r="E20" s="108"/>
    </row>
    <row r="21" spans="5:5">
      <c r="E21" s="108"/>
    </row>
    <row r="22" spans="5:5">
      <c r="E22" s="108"/>
    </row>
    <row r="23" spans="5:5">
      <c r="E23" s="108"/>
    </row>
    <row r="24" spans="5:5">
      <c r="E24" s="108"/>
    </row>
    <row r="25" spans="5:5">
      <c r="E25" s="108"/>
    </row>
    <row r="26" spans="5:5">
      <c r="E26" s="108"/>
    </row>
    <row r="27" spans="5:5">
      <c r="E27" s="108"/>
    </row>
    <row r="28" spans="5:5">
      <c r="E28" s="108"/>
    </row>
    <row r="29" spans="5:5">
      <c r="E29" s="108"/>
    </row>
    <row r="30" spans="5:5">
      <c r="E30" s="108"/>
    </row>
    <row r="31" spans="5:5">
      <c r="E31" s="108"/>
    </row>
    <row r="32" spans="5:5">
      <c r="E32" s="108"/>
    </row>
    <row r="33" spans="1:7">
      <c r="E33" s="108"/>
    </row>
    <row r="34" spans="1:7">
      <c r="A34" s="156"/>
      <c r="B34" s="156"/>
      <c r="C34" s="156"/>
      <c r="D34" s="156"/>
      <c r="E34" s="156"/>
      <c r="F34" s="156"/>
      <c r="G34" s="156"/>
    </row>
    <row r="35" spans="1:7">
      <c r="A35" s="156"/>
      <c r="B35" s="156"/>
      <c r="C35" s="156"/>
      <c r="D35" s="156"/>
      <c r="E35" s="156"/>
      <c r="F35" s="156"/>
      <c r="G35" s="156"/>
    </row>
    <row r="36" spans="1:7">
      <c r="A36" s="156"/>
      <c r="B36" s="156"/>
      <c r="C36" s="156"/>
      <c r="D36" s="156"/>
      <c r="E36" s="156"/>
      <c r="F36" s="156"/>
      <c r="G36" s="156"/>
    </row>
    <row r="37" spans="1:7">
      <c r="A37" s="156"/>
      <c r="B37" s="156"/>
      <c r="C37" s="156"/>
      <c r="D37" s="156"/>
      <c r="E37" s="156"/>
      <c r="F37" s="156"/>
      <c r="G37" s="156"/>
    </row>
    <row r="38" spans="1:7">
      <c r="E38" s="108"/>
    </row>
    <row r="39" spans="1:7">
      <c r="E39" s="108"/>
    </row>
    <row r="40" spans="1:7">
      <c r="E40" s="108"/>
    </row>
    <row r="41" spans="1:7">
      <c r="E41" s="108"/>
    </row>
    <row r="42" spans="1:7">
      <c r="E42" s="108"/>
    </row>
    <row r="43" spans="1:7">
      <c r="E43" s="108"/>
    </row>
    <row r="44" spans="1:7">
      <c r="E44" s="108"/>
    </row>
    <row r="45" spans="1:7">
      <c r="E45" s="108"/>
    </row>
    <row r="46" spans="1:7">
      <c r="E46" s="108"/>
    </row>
    <row r="47" spans="1:7">
      <c r="E47" s="108"/>
    </row>
    <row r="48" spans="1:7">
      <c r="E48" s="108"/>
    </row>
    <row r="49" spans="5:5">
      <c r="E49" s="108"/>
    </row>
    <row r="50" spans="5:5">
      <c r="E50" s="108"/>
    </row>
    <row r="51" spans="5:5">
      <c r="E51" s="108"/>
    </row>
    <row r="52" spans="5:5">
      <c r="E52" s="108"/>
    </row>
    <row r="53" spans="5:5">
      <c r="E53" s="108"/>
    </row>
    <row r="54" spans="5:5">
      <c r="E54" s="108"/>
    </row>
    <row r="55" spans="5:5">
      <c r="E55" s="108"/>
    </row>
    <row r="56" spans="5:5">
      <c r="E56" s="108"/>
    </row>
    <row r="57" spans="5:5">
      <c r="E57" s="108"/>
    </row>
    <row r="58" spans="5:5">
      <c r="E58" s="108"/>
    </row>
    <row r="59" spans="5:5">
      <c r="E59" s="108"/>
    </row>
    <row r="60" spans="5:5">
      <c r="E60" s="108"/>
    </row>
    <row r="61" spans="5:5">
      <c r="E61" s="108"/>
    </row>
    <row r="62" spans="5:5">
      <c r="E62" s="108"/>
    </row>
    <row r="63" spans="5:5">
      <c r="E63" s="108"/>
    </row>
    <row r="64" spans="5:5">
      <c r="E64" s="108"/>
    </row>
    <row r="65" spans="1:7">
      <c r="E65" s="108"/>
    </row>
    <row r="66" spans="1:7">
      <c r="E66" s="108"/>
    </row>
    <row r="67" spans="1:7">
      <c r="E67" s="108"/>
    </row>
    <row r="68" spans="1:7">
      <c r="E68" s="108"/>
    </row>
    <row r="69" spans="1:7">
      <c r="A69" s="179"/>
      <c r="B69" s="179"/>
    </row>
    <row r="70" spans="1:7">
      <c r="A70" s="156"/>
      <c r="B70" s="156"/>
      <c r="C70" s="180"/>
      <c r="D70" s="180"/>
      <c r="E70" s="181"/>
      <c r="F70" s="180"/>
      <c r="G70" s="182"/>
    </row>
    <row r="71" spans="1:7">
      <c r="A71" s="183"/>
      <c r="B71" s="183"/>
      <c r="C71" s="156"/>
      <c r="D71" s="156"/>
      <c r="E71" s="184"/>
      <c r="F71" s="156"/>
      <c r="G71" s="156"/>
    </row>
    <row r="72" spans="1:7">
      <c r="A72" s="156"/>
      <c r="B72" s="156"/>
      <c r="C72" s="156"/>
      <c r="D72" s="156"/>
      <c r="E72" s="184"/>
      <c r="F72" s="156"/>
      <c r="G72" s="156"/>
    </row>
    <row r="73" spans="1:7">
      <c r="A73" s="156"/>
      <c r="B73" s="156"/>
      <c r="C73" s="156"/>
      <c r="D73" s="156"/>
      <c r="E73" s="184"/>
      <c r="F73" s="156"/>
      <c r="G73" s="156"/>
    </row>
    <row r="74" spans="1:7">
      <c r="A74" s="156"/>
      <c r="B74" s="156"/>
      <c r="C74" s="156"/>
      <c r="D74" s="156"/>
      <c r="E74" s="184"/>
      <c r="F74" s="156"/>
      <c r="G74" s="156"/>
    </row>
    <row r="75" spans="1:7">
      <c r="A75" s="156"/>
      <c r="B75" s="156"/>
      <c r="C75" s="156"/>
      <c r="D75" s="156"/>
      <c r="E75" s="184"/>
      <c r="F75" s="156"/>
      <c r="G75" s="156"/>
    </row>
    <row r="76" spans="1:7">
      <c r="A76" s="156"/>
      <c r="B76" s="156"/>
      <c r="C76" s="156"/>
      <c r="D76" s="156"/>
      <c r="E76" s="184"/>
      <c r="F76" s="156"/>
      <c r="G76" s="156"/>
    </row>
    <row r="77" spans="1:7">
      <c r="A77" s="156"/>
      <c r="B77" s="156"/>
      <c r="C77" s="156"/>
      <c r="D77" s="156"/>
      <c r="E77" s="184"/>
      <c r="F77" s="156"/>
      <c r="G77" s="156"/>
    </row>
    <row r="78" spans="1:7">
      <c r="A78" s="156"/>
      <c r="B78" s="156"/>
      <c r="C78" s="156"/>
      <c r="D78" s="156"/>
      <c r="E78" s="184"/>
      <c r="F78" s="156"/>
      <c r="G78" s="156"/>
    </row>
    <row r="79" spans="1:7">
      <c r="A79" s="156"/>
      <c r="B79" s="156"/>
      <c r="C79" s="156"/>
      <c r="D79" s="156"/>
      <c r="E79" s="184"/>
      <c r="F79" s="156"/>
      <c r="G79" s="156"/>
    </row>
    <row r="80" spans="1:7">
      <c r="A80" s="156"/>
      <c r="B80" s="156"/>
      <c r="C80" s="156"/>
      <c r="D80" s="156"/>
      <c r="E80" s="184"/>
      <c r="F80" s="156"/>
      <c r="G80" s="156"/>
    </row>
    <row r="81" spans="1:7">
      <c r="A81" s="156"/>
      <c r="B81" s="156"/>
      <c r="C81" s="156"/>
      <c r="D81" s="156"/>
      <c r="E81" s="184"/>
      <c r="F81" s="156"/>
      <c r="G81" s="156"/>
    </row>
    <row r="82" spans="1:7">
      <c r="A82" s="156"/>
      <c r="B82" s="156"/>
      <c r="C82" s="156"/>
      <c r="D82" s="156"/>
      <c r="E82" s="184"/>
      <c r="F82" s="156"/>
      <c r="G82" s="156"/>
    </row>
    <row r="83" spans="1:7">
      <c r="A83" s="156"/>
      <c r="B83" s="156"/>
      <c r="C83" s="156"/>
      <c r="D83" s="156"/>
      <c r="E83" s="184"/>
      <c r="F83" s="156"/>
      <c r="G83" s="156"/>
    </row>
  </sheetData>
  <sheetProtection password="C7B2" sheet="1"/>
  <mergeCells count="2">
    <mergeCell ref="A1:G1"/>
    <mergeCell ref="A13:G13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/>
  <dimension ref="A1:CZ96"/>
  <sheetViews>
    <sheetView showGridLines="0" showZeros="0" zoomScale="75" zoomScaleNormal="100" workbookViewId="0">
      <selection activeCell="J1" sqref="J1:J65536 K1:K65536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hidden="1" customWidth="1"/>
    <col min="9" max="9" width="9.7109375" style="108" hidden="1" customWidth="1"/>
    <col min="10" max="10" width="11.28515625" style="108" hidden="1" customWidth="1"/>
    <col min="11" max="11" width="10.42578125" style="108" hidden="1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692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693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588</v>
      </c>
      <c r="C7" s="137" t="s">
        <v>589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667</v>
      </c>
      <c r="C8" s="148" t="s">
        <v>668</v>
      </c>
      <c r="D8" s="149" t="s">
        <v>244</v>
      </c>
      <c r="E8" s="150">
        <v>1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12</v>
      </c>
      <c r="AB8" s="145">
        <v>0</v>
      </c>
      <c r="AC8" s="145">
        <v>2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12</v>
      </c>
      <c r="CB8" s="145">
        <v>0</v>
      </c>
      <c r="CZ8" s="108">
        <v>1</v>
      </c>
    </row>
    <row r="9" spans="1:104">
      <c r="A9" s="157" t="s">
        <v>50</v>
      </c>
      <c r="B9" s="158" t="s">
        <v>588</v>
      </c>
      <c r="C9" s="159" t="s">
        <v>589</v>
      </c>
      <c r="D9" s="160"/>
      <c r="E9" s="161"/>
      <c r="F9" s="161"/>
      <c r="G9" s="162">
        <f>SUM(G7:G8)</f>
        <v>0</v>
      </c>
      <c r="H9" s="163"/>
      <c r="I9" s="162">
        <f>SUM(I7:I8)</f>
        <v>0</v>
      </c>
      <c r="J9" s="164"/>
      <c r="K9" s="162">
        <f>SUM(K7:K8)</f>
        <v>0</v>
      </c>
      <c r="O9" s="145"/>
      <c r="X9" s="165">
        <f>K9</f>
        <v>0</v>
      </c>
      <c r="Y9" s="165">
        <f>I9</f>
        <v>0</v>
      </c>
      <c r="Z9" s="155">
        <f>G9</f>
        <v>0</v>
      </c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66"/>
      <c r="BB9" s="166"/>
      <c r="BC9" s="166"/>
      <c r="BD9" s="166"/>
      <c r="BE9" s="166"/>
      <c r="BF9" s="166"/>
      <c r="BG9" s="145"/>
      <c r="BH9" s="145"/>
      <c r="BI9" s="145"/>
    </row>
    <row r="10" spans="1:104" ht="14.25" customHeight="1">
      <c r="A10" s="135" t="s">
        <v>46</v>
      </c>
      <c r="B10" s="136" t="s">
        <v>669</v>
      </c>
      <c r="C10" s="137" t="s">
        <v>670</v>
      </c>
      <c r="D10" s="138"/>
      <c r="E10" s="139"/>
      <c r="F10" s="139"/>
      <c r="G10" s="140"/>
      <c r="H10" s="141"/>
      <c r="I10" s="142"/>
      <c r="J10" s="143"/>
      <c r="K10" s="144"/>
      <c r="O10" s="145"/>
    </row>
    <row r="11" spans="1:104">
      <c r="A11" s="146">
        <v>2</v>
      </c>
      <c r="B11" s="147" t="s">
        <v>671</v>
      </c>
      <c r="C11" s="148" t="s">
        <v>672</v>
      </c>
      <c r="D11" s="149" t="s">
        <v>564</v>
      </c>
      <c r="E11" s="150">
        <v>1</v>
      </c>
      <c r="F11" s="151">
        <v>0</v>
      </c>
      <c r="G11" s="152">
        <f>E11*F11</f>
        <v>0</v>
      </c>
      <c r="H11" s="153">
        <v>0</v>
      </c>
      <c r="I11" s="154">
        <f>E11*H11</f>
        <v>0</v>
      </c>
      <c r="J11" s="153"/>
      <c r="K11" s="154">
        <f>E11*J11</f>
        <v>0</v>
      </c>
      <c r="O11" s="145"/>
      <c r="Z11" s="145"/>
      <c r="AA11" s="145">
        <v>12</v>
      </c>
      <c r="AB11" s="145">
        <v>0</v>
      </c>
      <c r="AC11" s="145">
        <v>4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55">
        <f>G11</f>
        <v>0</v>
      </c>
      <c r="BA11" s="145"/>
      <c r="BB11" s="145"/>
      <c r="BC11" s="145"/>
      <c r="BD11" s="145"/>
      <c r="BE11" s="145"/>
      <c r="BF11" s="145"/>
      <c r="BG11" s="145"/>
      <c r="BH11" s="145"/>
      <c r="BI11" s="145"/>
      <c r="CA11" s="145">
        <v>12</v>
      </c>
      <c r="CB11" s="145">
        <v>0</v>
      </c>
      <c r="CZ11" s="108">
        <v>1</v>
      </c>
    </row>
    <row r="12" spans="1:104" ht="22.5">
      <c r="A12" s="146">
        <v>3</v>
      </c>
      <c r="B12" s="147" t="s">
        <v>673</v>
      </c>
      <c r="C12" s="148" t="s">
        <v>674</v>
      </c>
      <c r="D12" s="149" t="s">
        <v>564</v>
      </c>
      <c r="E12" s="150">
        <v>1</v>
      </c>
      <c r="F12" s="151">
        <v>0</v>
      </c>
      <c r="G12" s="152">
        <f>E12*F12</f>
        <v>0</v>
      </c>
      <c r="H12" s="153">
        <v>0</v>
      </c>
      <c r="I12" s="154">
        <f>E12*H12</f>
        <v>0</v>
      </c>
      <c r="J12" s="153"/>
      <c r="K12" s="154">
        <f>E12*J12</f>
        <v>0</v>
      </c>
      <c r="O12" s="145"/>
      <c r="Z12" s="145"/>
      <c r="AA12" s="145">
        <v>12</v>
      </c>
      <c r="AB12" s="145">
        <v>0</v>
      </c>
      <c r="AC12" s="145">
        <v>5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55">
        <f>G12</f>
        <v>0</v>
      </c>
      <c r="BA12" s="145"/>
      <c r="BB12" s="145"/>
      <c r="BC12" s="145"/>
      <c r="BD12" s="145"/>
      <c r="BE12" s="145"/>
      <c r="BF12" s="145"/>
      <c r="BG12" s="145"/>
      <c r="BH12" s="145"/>
      <c r="BI12" s="145"/>
      <c r="CA12" s="145">
        <v>12</v>
      </c>
      <c r="CB12" s="145">
        <v>0</v>
      </c>
      <c r="CZ12" s="108">
        <v>1</v>
      </c>
    </row>
    <row r="13" spans="1:104" ht="22.5">
      <c r="A13" s="146">
        <v>4</v>
      </c>
      <c r="B13" s="147" t="s">
        <v>675</v>
      </c>
      <c r="C13" s="148" t="s">
        <v>676</v>
      </c>
      <c r="D13" s="149" t="s">
        <v>564</v>
      </c>
      <c r="E13" s="150">
        <v>1</v>
      </c>
      <c r="F13" s="151">
        <v>0</v>
      </c>
      <c r="G13" s="152">
        <f>E13*F13</f>
        <v>0</v>
      </c>
      <c r="H13" s="153">
        <v>0</v>
      </c>
      <c r="I13" s="154">
        <f>E13*H13</f>
        <v>0</v>
      </c>
      <c r="J13" s="153"/>
      <c r="K13" s="154">
        <f>E13*J13</f>
        <v>0</v>
      </c>
      <c r="O13" s="145"/>
      <c r="Z13" s="145"/>
      <c r="AA13" s="145">
        <v>12</v>
      </c>
      <c r="AB13" s="145">
        <v>0</v>
      </c>
      <c r="AC13" s="145">
        <v>12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55">
        <f>G13</f>
        <v>0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CA13" s="145">
        <v>12</v>
      </c>
      <c r="CB13" s="145">
        <v>0</v>
      </c>
      <c r="CZ13" s="108">
        <v>1</v>
      </c>
    </row>
    <row r="14" spans="1:104">
      <c r="A14" s="146">
        <v>5</v>
      </c>
      <c r="B14" s="147" t="s">
        <v>677</v>
      </c>
      <c r="C14" s="148" t="s">
        <v>678</v>
      </c>
      <c r="D14" s="149" t="s">
        <v>244</v>
      </c>
      <c r="E14" s="150">
        <v>5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/>
      <c r="K14" s="154">
        <f>E14*J14</f>
        <v>0</v>
      </c>
      <c r="O14" s="145"/>
      <c r="Z14" s="145"/>
      <c r="AA14" s="145">
        <v>12</v>
      </c>
      <c r="AB14" s="145">
        <v>0</v>
      </c>
      <c r="AC14" s="145">
        <v>6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12</v>
      </c>
      <c r="CB14" s="145">
        <v>0</v>
      </c>
      <c r="CZ14" s="108">
        <v>1</v>
      </c>
    </row>
    <row r="15" spans="1:104">
      <c r="A15" s="146">
        <v>6</v>
      </c>
      <c r="B15" s="147" t="s">
        <v>679</v>
      </c>
      <c r="C15" s="148" t="s">
        <v>680</v>
      </c>
      <c r="D15" s="149" t="s">
        <v>244</v>
      </c>
      <c r="E15" s="150">
        <v>19</v>
      </c>
      <c r="F15" s="151">
        <v>0</v>
      </c>
      <c r="G15" s="152">
        <f>E15*F15</f>
        <v>0</v>
      </c>
      <c r="H15" s="153">
        <v>0</v>
      </c>
      <c r="I15" s="154">
        <f>E15*H15</f>
        <v>0</v>
      </c>
      <c r="J15" s="153"/>
      <c r="K15" s="154">
        <f>E15*J15</f>
        <v>0</v>
      </c>
      <c r="O15" s="145"/>
      <c r="Z15" s="145"/>
      <c r="AA15" s="145">
        <v>12</v>
      </c>
      <c r="AB15" s="145">
        <v>0</v>
      </c>
      <c r="AC15" s="145">
        <v>7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12</v>
      </c>
      <c r="CB15" s="145">
        <v>0</v>
      </c>
      <c r="CZ15" s="108">
        <v>1</v>
      </c>
    </row>
    <row r="16" spans="1:104">
      <c r="A16" s="157" t="s">
        <v>50</v>
      </c>
      <c r="B16" s="158" t="s">
        <v>669</v>
      </c>
      <c r="C16" s="159" t="s">
        <v>670</v>
      </c>
      <c r="D16" s="160"/>
      <c r="E16" s="161"/>
      <c r="F16" s="161"/>
      <c r="G16" s="162">
        <f>SUM(G10:G15)</f>
        <v>0</v>
      </c>
      <c r="H16" s="163"/>
      <c r="I16" s="162">
        <f>SUM(I10:I15)</f>
        <v>0</v>
      </c>
      <c r="J16" s="164"/>
      <c r="K16" s="162">
        <f>SUM(K10:K15)</f>
        <v>0</v>
      </c>
      <c r="O16" s="145"/>
      <c r="X16" s="165">
        <f>K16</f>
        <v>0</v>
      </c>
      <c r="Y16" s="165">
        <f>I16</f>
        <v>0</v>
      </c>
      <c r="Z16" s="155">
        <f>G16</f>
        <v>0</v>
      </c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66"/>
      <c r="BB16" s="166"/>
      <c r="BC16" s="166"/>
      <c r="BD16" s="166"/>
      <c r="BE16" s="166"/>
      <c r="BF16" s="166"/>
      <c r="BG16" s="145"/>
      <c r="BH16" s="145"/>
      <c r="BI16" s="145"/>
    </row>
    <row r="17" spans="1:104" ht="14.25" customHeight="1">
      <c r="A17" s="135" t="s">
        <v>46</v>
      </c>
      <c r="B17" s="136" t="s">
        <v>681</v>
      </c>
      <c r="C17" s="137" t="s">
        <v>583</v>
      </c>
      <c r="D17" s="138"/>
      <c r="E17" s="139"/>
      <c r="F17" s="139"/>
      <c r="G17" s="140"/>
      <c r="H17" s="141"/>
      <c r="I17" s="142"/>
      <c r="J17" s="143"/>
      <c r="K17" s="144"/>
      <c r="O17" s="145"/>
    </row>
    <row r="18" spans="1:104">
      <c r="A18" s="146">
        <v>7</v>
      </c>
      <c r="B18" s="147" t="s">
        <v>682</v>
      </c>
      <c r="C18" s="148" t="s">
        <v>683</v>
      </c>
      <c r="D18" s="149" t="s">
        <v>564</v>
      </c>
      <c r="E18" s="150">
        <v>1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/>
      <c r="K18" s="154">
        <f>E18*J18</f>
        <v>0</v>
      </c>
      <c r="O18" s="145"/>
      <c r="Z18" s="145"/>
      <c r="AA18" s="145">
        <v>12</v>
      </c>
      <c r="AB18" s="145">
        <v>0</v>
      </c>
      <c r="AC18" s="145">
        <v>8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12</v>
      </c>
      <c r="CB18" s="145">
        <v>0</v>
      </c>
      <c r="CZ18" s="108">
        <v>2</v>
      </c>
    </row>
    <row r="19" spans="1:104" ht="22.5">
      <c r="A19" s="146">
        <v>8</v>
      </c>
      <c r="B19" s="147" t="s">
        <v>684</v>
      </c>
      <c r="C19" s="148" t="s">
        <v>685</v>
      </c>
      <c r="D19" s="149" t="s">
        <v>564</v>
      </c>
      <c r="E19" s="150">
        <v>1</v>
      </c>
      <c r="F19" s="151">
        <v>0</v>
      </c>
      <c r="G19" s="152">
        <f>E19*F19</f>
        <v>0</v>
      </c>
      <c r="H19" s="153">
        <v>0</v>
      </c>
      <c r="I19" s="154">
        <f>E19*H19</f>
        <v>0</v>
      </c>
      <c r="J19" s="153"/>
      <c r="K19" s="154">
        <f>E19*J19</f>
        <v>0</v>
      </c>
      <c r="O19" s="145"/>
      <c r="Z19" s="145"/>
      <c r="AA19" s="145">
        <v>12</v>
      </c>
      <c r="AB19" s="145">
        <v>0</v>
      </c>
      <c r="AC19" s="145">
        <v>9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12</v>
      </c>
      <c r="CB19" s="145">
        <v>0</v>
      </c>
      <c r="CZ19" s="108">
        <v>2</v>
      </c>
    </row>
    <row r="20" spans="1:104" ht="22.5">
      <c r="A20" s="146">
        <v>9</v>
      </c>
      <c r="B20" s="147" t="s">
        <v>686</v>
      </c>
      <c r="C20" s="148" t="s">
        <v>687</v>
      </c>
      <c r="D20" s="149" t="s">
        <v>564</v>
      </c>
      <c r="E20" s="150">
        <v>1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/>
      <c r="K20" s="154">
        <f>E20*J20</f>
        <v>0</v>
      </c>
      <c r="O20" s="145"/>
      <c r="Z20" s="145"/>
      <c r="AA20" s="145">
        <v>12</v>
      </c>
      <c r="AB20" s="145">
        <v>0</v>
      </c>
      <c r="AC20" s="145">
        <v>10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12</v>
      </c>
      <c r="CB20" s="145">
        <v>0</v>
      </c>
      <c r="CZ20" s="108">
        <v>2</v>
      </c>
    </row>
    <row r="21" spans="1:104" ht="22.5">
      <c r="A21" s="146">
        <v>10</v>
      </c>
      <c r="B21" s="147" t="s">
        <v>688</v>
      </c>
      <c r="C21" s="148" t="s">
        <v>689</v>
      </c>
      <c r="D21" s="149" t="s">
        <v>564</v>
      </c>
      <c r="E21" s="150">
        <v>1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/>
      <c r="K21" s="154">
        <f>E21*J21</f>
        <v>0</v>
      </c>
      <c r="O21" s="145"/>
      <c r="Z21" s="145"/>
      <c r="AA21" s="145">
        <v>12</v>
      </c>
      <c r="AB21" s="145">
        <v>0</v>
      </c>
      <c r="AC21" s="145">
        <v>11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12</v>
      </c>
      <c r="CB21" s="145">
        <v>0</v>
      </c>
      <c r="CZ21" s="108">
        <v>2</v>
      </c>
    </row>
    <row r="22" spans="1:104">
      <c r="A22" s="157" t="s">
        <v>50</v>
      </c>
      <c r="B22" s="158" t="s">
        <v>681</v>
      </c>
      <c r="C22" s="159" t="s">
        <v>583</v>
      </c>
      <c r="D22" s="160"/>
      <c r="E22" s="161"/>
      <c r="F22" s="161"/>
      <c r="G22" s="162">
        <f>SUM(G17:G21)</f>
        <v>0</v>
      </c>
      <c r="H22" s="163"/>
      <c r="I22" s="162">
        <f>SUM(I17:I21)</f>
        <v>0</v>
      </c>
      <c r="J22" s="164"/>
      <c r="K22" s="162">
        <f>SUM(K17:K21)</f>
        <v>0</v>
      </c>
      <c r="O22" s="145"/>
      <c r="X22" s="165">
        <f>K22</f>
        <v>0</v>
      </c>
      <c r="Y22" s="165">
        <f>I22</f>
        <v>0</v>
      </c>
      <c r="Z22" s="155">
        <f>G22</f>
        <v>0</v>
      </c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66"/>
      <c r="BB22" s="166"/>
      <c r="BC22" s="166"/>
      <c r="BD22" s="166"/>
      <c r="BE22" s="166"/>
      <c r="BF22" s="166"/>
      <c r="BG22" s="145"/>
      <c r="BH22" s="145"/>
      <c r="BI22" s="145"/>
    </row>
    <row r="23" spans="1:104">
      <c r="A23" s="167" t="s">
        <v>29</v>
      </c>
      <c r="B23" s="168" t="s">
        <v>51</v>
      </c>
      <c r="C23" s="169"/>
      <c r="D23" s="170"/>
      <c r="E23" s="171"/>
      <c r="F23" s="171"/>
      <c r="G23" s="172">
        <f>SUM(Z7:Z23)</f>
        <v>0</v>
      </c>
      <c r="H23" s="173"/>
      <c r="I23" s="172">
        <f>SUM(Y7:Y23)</f>
        <v>0</v>
      </c>
      <c r="J23" s="173"/>
      <c r="K23" s="172">
        <f>SUM(X7:X23)</f>
        <v>0</v>
      </c>
      <c r="O23" s="145"/>
      <c r="BA23" s="174"/>
      <c r="BB23" s="174"/>
      <c r="BC23" s="174"/>
      <c r="BD23" s="174"/>
      <c r="BE23" s="174"/>
      <c r="BF23" s="174"/>
    </row>
    <row r="24" spans="1:104">
      <c r="E24" s="108"/>
    </row>
    <row r="25" spans="1:104">
      <c r="A25" s="175" t="s">
        <v>31</v>
      </c>
      <c r="E25" s="108"/>
    </row>
    <row r="26" spans="1:104" ht="117.75" customHeight="1">
      <c r="A26" s="176"/>
      <c r="B26" s="177"/>
      <c r="C26" s="177"/>
      <c r="D26" s="177"/>
      <c r="E26" s="177"/>
      <c r="F26" s="177"/>
      <c r="G26" s="178"/>
    </row>
    <row r="27" spans="1:104">
      <c r="E27" s="108"/>
    </row>
    <row r="28" spans="1:104">
      <c r="E28" s="108"/>
    </row>
    <row r="29" spans="1:104">
      <c r="E29" s="108"/>
    </row>
    <row r="30" spans="1:104">
      <c r="E30" s="108"/>
    </row>
    <row r="31" spans="1:104">
      <c r="E31" s="108"/>
    </row>
    <row r="32" spans="1:104">
      <c r="E32" s="108"/>
    </row>
    <row r="33" spans="1:7">
      <c r="E33" s="108"/>
    </row>
    <row r="34" spans="1:7">
      <c r="E34" s="108"/>
    </row>
    <row r="35" spans="1:7">
      <c r="E35" s="108"/>
    </row>
    <row r="36" spans="1:7">
      <c r="E36" s="108"/>
    </row>
    <row r="37" spans="1:7">
      <c r="E37" s="108"/>
    </row>
    <row r="38" spans="1:7">
      <c r="E38" s="108"/>
    </row>
    <row r="39" spans="1:7">
      <c r="E39" s="108"/>
    </row>
    <row r="40" spans="1:7">
      <c r="E40" s="108"/>
    </row>
    <row r="41" spans="1:7">
      <c r="E41" s="108"/>
    </row>
    <row r="42" spans="1:7">
      <c r="E42" s="108"/>
    </row>
    <row r="43" spans="1:7">
      <c r="E43" s="108"/>
    </row>
    <row r="44" spans="1:7">
      <c r="E44" s="108"/>
    </row>
    <row r="45" spans="1:7">
      <c r="E45" s="108"/>
    </row>
    <row r="46" spans="1:7">
      <c r="E46" s="108"/>
    </row>
    <row r="47" spans="1:7">
      <c r="A47" s="156"/>
      <c r="B47" s="156"/>
      <c r="C47" s="156"/>
      <c r="D47" s="156"/>
      <c r="E47" s="156"/>
      <c r="F47" s="156"/>
      <c r="G47" s="156"/>
    </row>
    <row r="48" spans="1:7">
      <c r="A48" s="156"/>
      <c r="B48" s="156"/>
      <c r="C48" s="156"/>
      <c r="D48" s="156"/>
      <c r="E48" s="156"/>
      <c r="F48" s="156"/>
      <c r="G48" s="156"/>
    </row>
    <row r="49" spans="1:7">
      <c r="A49" s="156"/>
      <c r="B49" s="156"/>
      <c r="C49" s="156"/>
      <c r="D49" s="156"/>
      <c r="E49" s="156"/>
      <c r="F49" s="156"/>
      <c r="G49" s="156"/>
    </row>
    <row r="50" spans="1:7">
      <c r="A50" s="156"/>
      <c r="B50" s="156"/>
      <c r="C50" s="156"/>
      <c r="D50" s="156"/>
      <c r="E50" s="156"/>
      <c r="F50" s="156"/>
      <c r="G50" s="156"/>
    </row>
    <row r="51" spans="1:7">
      <c r="E51" s="108"/>
    </row>
    <row r="52" spans="1:7">
      <c r="E52" s="108"/>
    </row>
    <row r="53" spans="1:7">
      <c r="E53" s="108"/>
    </row>
    <row r="54" spans="1:7">
      <c r="E54" s="108"/>
    </row>
    <row r="55" spans="1:7">
      <c r="E55" s="108"/>
    </row>
    <row r="56" spans="1:7">
      <c r="E56" s="108"/>
    </row>
    <row r="57" spans="1:7">
      <c r="E57" s="108"/>
    </row>
    <row r="58" spans="1:7">
      <c r="E58" s="108"/>
    </row>
    <row r="59" spans="1:7">
      <c r="E59" s="108"/>
    </row>
    <row r="60" spans="1:7">
      <c r="E60" s="108"/>
    </row>
    <row r="61" spans="1:7">
      <c r="E61" s="108"/>
    </row>
    <row r="62" spans="1:7">
      <c r="E62" s="108"/>
    </row>
    <row r="63" spans="1:7">
      <c r="E63" s="108"/>
    </row>
    <row r="64" spans="1:7">
      <c r="E64" s="108"/>
    </row>
    <row r="65" spans="5:5">
      <c r="E65" s="108"/>
    </row>
    <row r="66" spans="5:5">
      <c r="E66" s="108"/>
    </row>
    <row r="67" spans="5:5">
      <c r="E67" s="108"/>
    </row>
    <row r="68" spans="5:5">
      <c r="E68" s="108"/>
    </row>
    <row r="69" spans="5:5">
      <c r="E69" s="108"/>
    </row>
    <row r="70" spans="5:5">
      <c r="E70" s="108"/>
    </row>
    <row r="71" spans="5:5">
      <c r="E71" s="108"/>
    </row>
    <row r="72" spans="5:5">
      <c r="E72" s="108"/>
    </row>
    <row r="73" spans="5:5">
      <c r="E73" s="108"/>
    </row>
    <row r="74" spans="5:5">
      <c r="E74" s="108"/>
    </row>
    <row r="75" spans="5:5">
      <c r="E75" s="108"/>
    </row>
    <row r="76" spans="5:5">
      <c r="E76" s="108"/>
    </row>
    <row r="77" spans="5:5">
      <c r="E77" s="108"/>
    </row>
    <row r="78" spans="5:5">
      <c r="E78" s="108"/>
    </row>
    <row r="79" spans="5:5">
      <c r="E79" s="108"/>
    </row>
    <row r="80" spans="5:5">
      <c r="E80" s="108"/>
    </row>
    <row r="81" spans="1:7">
      <c r="E81" s="108"/>
    </row>
    <row r="82" spans="1:7">
      <c r="A82" s="179"/>
      <c r="B82" s="179"/>
    </row>
    <row r="83" spans="1:7">
      <c r="A83" s="156"/>
      <c r="B83" s="156"/>
      <c r="C83" s="180"/>
      <c r="D83" s="180"/>
      <c r="E83" s="181"/>
      <c r="F83" s="180"/>
      <c r="G83" s="182"/>
    </row>
    <row r="84" spans="1:7">
      <c r="A84" s="183"/>
      <c r="B84" s="183"/>
      <c r="C84" s="156"/>
      <c r="D84" s="156"/>
      <c r="E84" s="184"/>
      <c r="F84" s="156"/>
      <c r="G84" s="156"/>
    </row>
    <row r="85" spans="1:7">
      <c r="A85" s="156"/>
      <c r="B85" s="156"/>
      <c r="C85" s="156"/>
      <c r="D85" s="156"/>
      <c r="E85" s="184"/>
      <c r="F85" s="156"/>
      <c r="G85" s="156"/>
    </row>
    <row r="86" spans="1:7">
      <c r="A86" s="156"/>
      <c r="B86" s="156"/>
      <c r="C86" s="156"/>
      <c r="D86" s="156"/>
      <c r="E86" s="184"/>
      <c r="F86" s="156"/>
      <c r="G86" s="156"/>
    </row>
    <row r="87" spans="1:7">
      <c r="A87" s="156"/>
      <c r="B87" s="156"/>
      <c r="C87" s="156"/>
      <c r="D87" s="156"/>
      <c r="E87" s="184"/>
      <c r="F87" s="156"/>
      <c r="G87" s="156"/>
    </row>
    <row r="88" spans="1:7">
      <c r="A88" s="156"/>
      <c r="B88" s="156"/>
      <c r="C88" s="156"/>
      <c r="D88" s="156"/>
      <c r="E88" s="184"/>
      <c r="F88" s="156"/>
      <c r="G88" s="156"/>
    </row>
    <row r="89" spans="1:7">
      <c r="A89" s="156"/>
      <c r="B89" s="156"/>
      <c r="C89" s="156"/>
      <c r="D89" s="156"/>
      <c r="E89" s="184"/>
      <c r="F89" s="156"/>
      <c r="G89" s="156"/>
    </row>
    <row r="90" spans="1:7">
      <c r="A90" s="156"/>
      <c r="B90" s="156"/>
      <c r="C90" s="156"/>
      <c r="D90" s="156"/>
      <c r="E90" s="184"/>
      <c r="F90" s="156"/>
      <c r="G90" s="156"/>
    </row>
    <row r="91" spans="1:7">
      <c r="A91" s="156"/>
      <c r="B91" s="156"/>
      <c r="C91" s="156"/>
      <c r="D91" s="156"/>
      <c r="E91" s="184"/>
      <c r="F91" s="156"/>
      <c r="G91" s="156"/>
    </row>
    <row r="92" spans="1:7">
      <c r="A92" s="156"/>
      <c r="B92" s="156"/>
      <c r="C92" s="156"/>
      <c r="D92" s="156"/>
      <c r="E92" s="184"/>
      <c r="F92" s="156"/>
      <c r="G92" s="156"/>
    </row>
    <row r="93" spans="1:7">
      <c r="A93" s="156"/>
      <c r="B93" s="156"/>
      <c r="C93" s="156"/>
      <c r="D93" s="156"/>
      <c r="E93" s="184"/>
      <c r="F93" s="156"/>
      <c r="G93" s="156"/>
    </row>
    <row r="94" spans="1:7">
      <c r="A94" s="156"/>
      <c r="B94" s="156"/>
      <c r="C94" s="156"/>
      <c r="D94" s="156"/>
      <c r="E94" s="184"/>
      <c r="F94" s="156"/>
      <c r="G94" s="156"/>
    </row>
    <row r="95" spans="1:7">
      <c r="A95" s="156"/>
      <c r="B95" s="156"/>
      <c r="C95" s="156"/>
      <c r="D95" s="156"/>
      <c r="E95" s="184"/>
      <c r="F95" s="156"/>
      <c r="G95" s="156"/>
    </row>
    <row r="96" spans="1:7">
      <c r="A96" s="156"/>
      <c r="B96" s="156"/>
      <c r="C96" s="156"/>
      <c r="D96" s="156"/>
      <c r="E96" s="184"/>
      <c r="F96" s="156"/>
      <c r="G96" s="156"/>
    </row>
  </sheetData>
  <sheetProtection password="C7B2" sheet="1"/>
  <mergeCells count="2">
    <mergeCell ref="A1:G1"/>
    <mergeCell ref="A26:G26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152</vt:i4>
      </vt:variant>
    </vt:vector>
  </HeadingPairs>
  <TitlesOfParts>
    <vt:vector size="164" baseType="lpstr">
      <vt:lpstr>Uchazeč</vt:lpstr>
      <vt:lpstr>Stavba</vt:lpstr>
      <vt:lpstr>02 1 </vt:lpstr>
      <vt:lpstr>03 1 </vt:lpstr>
      <vt:lpstr>04 1 </vt:lpstr>
      <vt:lpstr>04 2 </vt:lpstr>
      <vt:lpstr>PS01 1 </vt:lpstr>
      <vt:lpstr>PS02 1 </vt:lpstr>
      <vt:lpstr>PS02 2 </vt:lpstr>
      <vt:lpstr>PS02 3 </vt:lpstr>
      <vt:lpstr>PS02 4 </vt:lpstr>
      <vt:lpstr>VN 1 </vt:lpstr>
      <vt:lpstr>Stavba!CisloStavby</vt:lpstr>
      <vt:lpstr>Stavba!NazevObjektu</vt:lpstr>
      <vt:lpstr>Stavba!NazevStavby</vt:lpstr>
      <vt:lpstr>'02 1 '!Názvy_tisku</vt:lpstr>
      <vt:lpstr>'03 1 '!Názvy_tisku</vt:lpstr>
      <vt:lpstr>'04 1 '!Názvy_tisku</vt:lpstr>
      <vt:lpstr>'04 2 '!Názvy_tisku</vt:lpstr>
      <vt:lpstr>'PS01 1 '!Názvy_tisku</vt:lpstr>
      <vt:lpstr>'PS02 1 '!Názvy_tisku</vt:lpstr>
      <vt:lpstr>'PS02 2 '!Názvy_tisku</vt:lpstr>
      <vt:lpstr>'PS02 3 '!Názvy_tisku</vt:lpstr>
      <vt:lpstr>'PS02 4 '!Názvy_tisku</vt:lpstr>
      <vt:lpstr>'VN 1 '!Názvy_tisku</vt:lpstr>
      <vt:lpstr>Stavba!Objednatel</vt:lpstr>
      <vt:lpstr>Objekt</vt:lpstr>
      <vt:lpstr>'02 1 '!Oblast_tisku</vt:lpstr>
      <vt:lpstr>'03 1 '!Oblast_tisku</vt:lpstr>
      <vt:lpstr>'04 1 '!Oblast_tisku</vt:lpstr>
      <vt:lpstr>'04 2 '!Oblast_tisku</vt:lpstr>
      <vt:lpstr>'PS01 1 '!Oblast_tisku</vt:lpstr>
      <vt:lpstr>'PS02 1 '!Oblast_tisku</vt:lpstr>
      <vt:lpstr>'PS02 2 '!Oblast_tisku</vt:lpstr>
      <vt:lpstr>'PS02 3 '!Oblast_tisku</vt:lpstr>
      <vt:lpstr>'PS02 4 '!Oblast_tisku</vt:lpstr>
      <vt:lpstr>Stavba!Oblast_tisku</vt:lpstr>
      <vt:lpstr>'VN 1 '!Oblast_tisku</vt:lpstr>
      <vt:lpstr>odic</vt:lpstr>
      <vt:lpstr>oico</vt:lpstr>
      <vt:lpstr>omisto</vt:lpstr>
      <vt:lpstr>onazev</vt:lpstr>
      <vt:lpstr>opsc</vt:lpstr>
      <vt:lpstr>'03 1 '!SloupecCC</vt:lpstr>
      <vt:lpstr>'04 1 '!SloupecCC</vt:lpstr>
      <vt:lpstr>'04 2 '!SloupecCC</vt:lpstr>
      <vt:lpstr>'PS01 1 '!SloupecCC</vt:lpstr>
      <vt:lpstr>'PS02 1 '!SloupecCC</vt:lpstr>
      <vt:lpstr>'PS02 2 '!SloupecCC</vt:lpstr>
      <vt:lpstr>'PS02 3 '!SloupecCC</vt:lpstr>
      <vt:lpstr>'PS02 4 '!SloupecCC</vt:lpstr>
      <vt:lpstr>'VN 1 '!SloupecCC</vt:lpstr>
      <vt:lpstr>SloupecCC</vt:lpstr>
      <vt:lpstr>'03 1 '!SloupecCDH</vt:lpstr>
      <vt:lpstr>'04 1 '!SloupecCDH</vt:lpstr>
      <vt:lpstr>'04 2 '!SloupecCDH</vt:lpstr>
      <vt:lpstr>'PS01 1 '!SloupecCDH</vt:lpstr>
      <vt:lpstr>'PS02 1 '!SloupecCDH</vt:lpstr>
      <vt:lpstr>'PS02 2 '!SloupecCDH</vt:lpstr>
      <vt:lpstr>'PS02 3 '!SloupecCDH</vt:lpstr>
      <vt:lpstr>'PS02 4 '!SloupecCDH</vt:lpstr>
      <vt:lpstr>'VN 1 '!SloupecCDH</vt:lpstr>
      <vt:lpstr>SloupecCDH</vt:lpstr>
      <vt:lpstr>'03 1 '!SloupecCisloPol</vt:lpstr>
      <vt:lpstr>'04 1 '!SloupecCisloPol</vt:lpstr>
      <vt:lpstr>'04 2 '!SloupecCisloPol</vt:lpstr>
      <vt:lpstr>'PS01 1 '!SloupecCisloPol</vt:lpstr>
      <vt:lpstr>'PS02 1 '!SloupecCisloPol</vt:lpstr>
      <vt:lpstr>'PS02 2 '!SloupecCisloPol</vt:lpstr>
      <vt:lpstr>'PS02 3 '!SloupecCisloPol</vt:lpstr>
      <vt:lpstr>'PS02 4 '!SloupecCisloPol</vt:lpstr>
      <vt:lpstr>'VN 1 '!SloupecCisloPol</vt:lpstr>
      <vt:lpstr>SloupecCisloPol</vt:lpstr>
      <vt:lpstr>'03 1 '!SloupecCH</vt:lpstr>
      <vt:lpstr>'04 1 '!SloupecCH</vt:lpstr>
      <vt:lpstr>'04 2 '!SloupecCH</vt:lpstr>
      <vt:lpstr>'PS01 1 '!SloupecCH</vt:lpstr>
      <vt:lpstr>'PS02 1 '!SloupecCH</vt:lpstr>
      <vt:lpstr>'PS02 2 '!SloupecCH</vt:lpstr>
      <vt:lpstr>'PS02 3 '!SloupecCH</vt:lpstr>
      <vt:lpstr>'PS02 4 '!SloupecCH</vt:lpstr>
      <vt:lpstr>'VN 1 '!SloupecCH</vt:lpstr>
      <vt:lpstr>SloupecCH</vt:lpstr>
      <vt:lpstr>'03 1 '!SloupecJC</vt:lpstr>
      <vt:lpstr>'04 1 '!SloupecJC</vt:lpstr>
      <vt:lpstr>'04 2 '!SloupecJC</vt:lpstr>
      <vt:lpstr>'PS01 1 '!SloupecJC</vt:lpstr>
      <vt:lpstr>'PS02 1 '!SloupecJC</vt:lpstr>
      <vt:lpstr>'PS02 2 '!SloupecJC</vt:lpstr>
      <vt:lpstr>'PS02 3 '!SloupecJC</vt:lpstr>
      <vt:lpstr>'PS02 4 '!SloupecJC</vt:lpstr>
      <vt:lpstr>'VN 1 '!SloupecJC</vt:lpstr>
      <vt:lpstr>SloupecJC</vt:lpstr>
      <vt:lpstr>'03 1 '!SloupecJDH</vt:lpstr>
      <vt:lpstr>'04 1 '!SloupecJDH</vt:lpstr>
      <vt:lpstr>'04 2 '!SloupecJDH</vt:lpstr>
      <vt:lpstr>'PS01 1 '!SloupecJDH</vt:lpstr>
      <vt:lpstr>'PS02 1 '!SloupecJDH</vt:lpstr>
      <vt:lpstr>'PS02 2 '!SloupecJDH</vt:lpstr>
      <vt:lpstr>'PS02 3 '!SloupecJDH</vt:lpstr>
      <vt:lpstr>'PS02 4 '!SloupecJDH</vt:lpstr>
      <vt:lpstr>'VN 1 '!SloupecJDH</vt:lpstr>
      <vt:lpstr>SloupecJDH</vt:lpstr>
      <vt:lpstr>'03 1 '!SloupecJDM</vt:lpstr>
      <vt:lpstr>'04 1 '!SloupecJDM</vt:lpstr>
      <vt:lpstr>'04 2 '!SloupecJDM</vt:lpstr>
      <vt:lpstr>'PS01 1 '!SloupecJDM</vt:lpstr>
      <vt:lpstr>'PS02 1 '!SloupecJDM</vt:lpstr>
      <vt:lpstr>'PS02 2 '!SloupecJDM</vt:lpstr>
      <vt:lpstr>'PS02 3 '!SloupecJDM</vt:lpstr>
      <vt:lpstr>'PS02 4 '!SloupecJDM</vt:lpstr>
      <vt:lpstr>'VN 1 '!SloupecJDM</vt:lpstr>
      <vt:lpstr>SloupecJDM</vt:lpstr>
      <vt:lpstr>'03 1 '!SloupecJH</vt:lpstr>
      <vt:lpstr>'04 1 '!SloupecJH</vt:lpstr>
      <vt:lpstr>'04 2 '!SloupecJH</vt:lpstr>
      <vt:lpstr>'PS01 1 '!SloupecJH</vt:lpstr>
      <vt:lpstr>'PS02 1 '!SloupecJH</vt:lpstr>
      <vt:lpstr>'PS02 2 '!SloupecJH</vt:lpstr>
      <vt:lpstr>'PS02 3 '!SloupecJH</vt:lpstr>
      <vt:lpstr>'PS02 4 '!SloupecJH</vt:lpstr>
      <vt:lpstr>'VN 1 '!SloupecJH</vt:lpstr>
      <vt:lpstr>SloupecJH</vt:lpstr>
      <vt:lpstr>'03 1 '!SloupecMJ</vt:lpstr>
      <vt:lpstr>'04 1 '!SloupecMJ</vt:lpstr>
      <vt:lpstr>'04 2 '!SloupecMJ</vt:lpstr>
      <vt:lpstr>'PS01 1 '!SloupecMJ</vt:lpstr>
      <vt:lpstr>'PS02 1 '!SloupecMJ</vt:lpstr>
      <vt:lpstr>'PS02 2 '!SloupecMJ</vt:lpstr>
      <vt:lpstr>'PS02 3 '!SloupecMJ</vt:lpstr>
      <vt:lpstr>'PS02 4 '!SloupecMJ</vt:lpstr>
      <vt:lpstr>'VN 1 '!SloupecMJ</vt:lpstr>
      <vt:lpstr>SloupecMJ</vt:lpstr>
      <vt:lpstr>'03 1 '!SloupecMnozstvi</vt:lpstr>
      <vt:lpstr>'04 1 '!SloupecMnozstvi</vt:lpstr>
      <vt:lpstr>'04 2 '!SloupecMnozstvi</vt:lpstr>
      <vt:lpstr>'PS01 1 '!SloupecMnozstvi</vt:lpstr>
      <vt:lpstr>'PS02 1 '!SloupecMnozstvi</vt:lpstr>
      <vt:lpstr>'PS02 2 '!SloupecMnozstvi</vt:lpstr>
      <vt:lpstr>'PS02 3 '!SloupecMnozstvi</vt:lpstr>
      <vt:lpstr>'PS02 4 '!SloupecMnozstvi</vt:lpstr>
      <vt:lpstr>'VN 1 '!SloupecMnozstvi</vt:lpstr>
      <vt:lpstr>SloupecMnozstvi</vt:lpstr>
      <vt:lpstr>'03 1 '!SloupecNazPol</vt:lpstr>
      <vt:lpstr>'04 1 '!SloupecNazPol</vt:lpstr>
      <vt:lpstr>'04 2 '!SloupecNazPol</vt:lpstr>
      <vt:lpstr>'PS01 1 '!SloupecNazPol</vt:lpstr>
      <vt:lpstr>'PS02 1 '!SloupecNazPol</vt:lpstr>
      <vt:lpstr>'PS02 2 '!SloupecNazPol</vt:lpstr>
      <vt:lpstr>'PS02 3 '!SloupecNazPol</vt:lpstr>
      <vt:lpstr>'PS02 4 '!SloupecNazPol</vt:lpstr>
      <vt:lpstr>'VN 1 '!SloupecNazPol</vt:lpstr>
      <vt:lpstr>SloupecNazPol</vt:lpstr>
      <vt:lpstr>'03 1 '!SloupecPC</vt:lpstr>
      <vt:lpstr>'04 1 '!SloupecPC</vt:lpstr>
      <vt:lpstr>'04 2 '!SloupecPC</vt:lpstr>
      <vt:lpstr>'PS01 1 '!SloupecPC</vt:lpstr>
      <vt:lpstr>'PS02 1 '!SloupecPC</vt:lpstr>
      <vt:lpstr>'PS02 2 '!SloupecPC</vt:lpstr>
      <vt:lpstr>'PS02 3 '!SloupecPC</vt:lpstr>
      <vt:lpstr>'PS02 4 '!SloupecPC</vt:lpstr>
      <vt:lpstr>'VN 1 '!SloupecPC</vt:lpstr>
      <vt:lpstr>SloupecPC</vt:lpstr>
      <vt:lpstr>StavbaCelkem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Kysilka</dc:creator>
  <cp:lastModifiedBy>Kysilka</cp:lastModifiedBy>
  <dcterms:created xsi:type="dcterms:W3CDTF">2016-07-21T06:41:43Z</dcterms:created>
  <dcterms:modified xsi:type="dcterms:W3CDTF">2016-07-21T06:52:33Z</dcterms:modified>
</cp:coreProperties>
</file>