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david.jehlicka\Desktop\VŘ\"/>
    </mc:Choice>
  </mc:AlternateContent>
  <xr:revisionPtr revIDLastSave="0" documentId="13_ncr:1_{F31B3BB8-1A43-495F-A173-ECEC1960FBA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rozpočet a vý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1" l="1"/>
  <c r="F17" i="1"/>
  <c r="F43" i="1"/>
  <c r="F34" i="1"/>
  <c r="F33" i="1"/>
  <c r="F9" i="1"/>
  <c r="F42" i="1"/>
  <c r="F44" i="1" s="1"/>
  <c r="F38" i="1"/>
  <c r="F36" i="1"/>
  <c r="F35" i="1"/>
  <c r="F32" i="1"/>
  <c r="F31" i="1"/>
  <c r="F30" i="1"/>
  <c r="F23" i="1"/>
  <c r="F22" i="1"/>
  <c r="F21" i="1"/>
  <c r="F16" i="1"/>
  <c r="F11" i="1"/>
  <c r="F10" i="1"/>
  <c r="F8" i="1"/>
  <c r="F7" i="1"/>
  <c r="F6" i="1"/>
  <c r="F5" i="1"/>
  <c r="F18" i="1" l="1"/>
  <c r="F39" i="1"/>
  <c r="F45" i="1" s="1"/>
  <c r="F12" i="1"/>
  <c r="C52" i="1" s="1"/>
  <c r="F24" i="1"/>
  <c r="C50" i="1" s="1"/>
  <c r="F25" i="1" l="1"/>
  <c r="C57" i="1"/>
  <c r="C51" i="1"/>
  <c r="C56" i="1" s="1"/>
  <c r="C53" i="1" l="1"/>
  <c r="C58" i="1"/>
  <c r="C60" i="1" s="1"/>
  <c r="C62" i="1" l="1"/>
</calcChain>
</file>

<file path=xl/sharedStrings.xml><?xml version="1.0" encoding="utf-8"?>
<sst xmlns="http://schemas.openxmlformats.org/spreadsheetml/2006/main" count="83" uniqueCount="59">
  <si>
    <r>
      <rPr>
        <b/>
        <sz val="9"/>
        <color indexed="10"/>
        <rFont val="Arial CE"/>
        <charset val="238"/>
      </rPr>
      <t xml:space="preserve"> </t>
    </r>
    <r>
      <rPr>
        <b/>
        <sz val="9"/>
        <rFont val="Arial CE"/>
        <charset val="238"/>
      </rPr>
      <t xml:space="preserve">činnost, materiál, objekty, </t>
    </r>
  </si>
  <si>
    <t>jednotky</t>
  </si>
  <si>
    <t>počet jednotek</t>
  </si>
  <si>
    <t>cena za jednotku</t>
  </si>
  <si>
    <t>cena celkem</t>
  </si>
  <si>
    <t>ks</t>
  </si>
  <si>
    <t>samostatná svorkovnice K2 (druhá doplňková)</t>
  </si>
  <si>
    <t xml:space="preserve">průchodky  </t>
  </si>
  <si>
    <t>popis štítky</t>
  </si>
  <si>
    <r>
      <t>kabel CYKY 2x6mm</t>
    </r>
    <r>
      <rPr>
        <vertAlign val="superscript"/>
        <sz val="9"/>
        <rFont val="Arial CE"/>
        <charset val="238"/>
      </rPr>
      <t>2</t>
    </r>
  </si>
  <si>
    <t>m</t>
  </si>
  <si>
    <t>výstražná folie ru</t>
  </si>
  <si>
    <t>celkem</t>
  </si>
  <si>
    <t>napojení přívodů od anod a kabelu od KAO do sloupku POA (instalace, ukončení vodičů)</t>
  </si>
  <si>
    <t>pokládka připojovacího kabelu v chráničce, položení výstražné folie</t>
  </si>
  <si>
    <t>HZS</t>
  </si>
  <si>
    <t xml:space="preserve">montáž POB, připojení kabelů k podzemním konstrukcím, elektroinstalační práce,  </t>
  </si>
  <si>
    <t xml:space="preserve">celkem    </t>
  </si>
  <si>
    <t>zemní práce instalace sloupku POA a jeho propojení s HUA</t>
  </si>
  <si>
    <t xml:space="preserve"> výkopové práce pro propojení objektu POA a a anodového uzemnění  rýha 300×300</t>
  </si>
  <si>
    <t xml:space="preserve"> výkopové práce   pro základy sloupků PKO  (h×š×d) 600×600×600</t>
  </si>
  <si>
    <t>zához kabelové rýhy - úprava terénu</t>
  </si>
  <si>
    <t>celkem POA s napojením na HUA</t>
  </si>
  <si>
    <t>VRTY HUA  hl.18m</t>
  </si>
  <si>
    <t>dodávka - vrty hloubkové uzemňovací anody (provedení vrtů, montáž a vystrojení HUA)</t>
  </si>
  <si>
    <t>pažení spodní části vrtu -  17,5m ocelová trubka  159×8 průměr/tloušťka</t>
  </si>
  <si>
    <t xml:space="preserve">ks </t>
  </si>
  <si>
    <t>pažení horní  části vrtu -  5m PVC trubka    OSMA KGEM s hrdlem SN4 DN200-  tl 3,2mm</t>
  </si>
  <si>
    <t xml:space="preserve">Ocel betonářská 32mm v tyčích (6 m x 3 x 9 do jednoho vrtu) </t>
  </si>
  <si>
    <t>Osazení a spojení tyčí do vrtu</t>
  </si>
  <si>
    <t>soubor</t>
  </si>
  <si>
    <t>svorkovnice propojení ocelových tyčí plast IP 56 včetně svorkovnice a průchodek</t>
  </si>
  <si>
    <t>bentonitová kaše</t>
  </si>
  <si>
    <t>m3</t>
  </si>
  <si>
    <t>montáž svorkovnice HUA, připojení kabelů Fe tyčí a ocelové výpažnicedo svorkovnice, elektroinstalační práce, napojení vodičů na ocelovou pažnici, obsyp koksovou drtí</t>
  </si>
  <si>
    <t>kontrola galvanických spojů</t>
  </si>
  <si>
    <t>hod</t>
  </si>
  <si>
    <t>provedení vrtu bez vystrojení</t>
  </si>
  <si>
    <t>provedení vrtu bez pažení a výstroje průměr 250mm</t>
  </si>
  <si>
    <t>obsyp vrtu kačírek 4/8 mm, bentonit, koksová drť dle domluvy 36,5</t>
  </si>
  <si>
    <t xml:space="preserve"> </t>
  </si>
  <si>
    <t>dodávka celkem HUA</t>
  </si>
  <si>
    <t>Rekapitulace</t>
  </si>
  <si>
    <t>I   montáž</t>
  </si>
  <si>
    <t>II dodávka provedení vrtu s vystrojením</t>
  </si>
  <si>
    <t>III dodávka  (sloupek POA)</t>
  </si>
  <si>
    <t>ZRN</t>
  </si>
  <si>
    <t>3% na podružný materiál z pol. II</t>
  </si>
  <si>
    <t>přesuny 5% z pol. I</t>
  </si>
  <si>
    <t>PPV 6% z pol. I a II</t>
  </si>
  <si>
    <t>nastavení parametrů SKAO -   vypracování tech. zprávy o provozu systému  HZS</t>
  </si>
  <si>
    <t>rozpočtové naklady celkem</t>
  </si>
  <si>
    <t xml:space="preserve">Kompaktní plastový  sloupek KOTE K2 propojovacího objektu  se svorkovnicí  </t>
  </si>
  <si>
    <t>referenční elektroda Cu/CuSO4</t>
  </si>
  <si>
    <t>OBJEKT POB</t>
  </si>
  <si>
    <t>dodávka - objekt  POB s napojením na hloubkovou uzemňovací anodu HUA</t>
  </si>
  <si>
    <t>montáž POB</t>
  </si>
  <si>
    <t>Poklop HEMERLOCK HE 400L</t>
  </si>
  <si>
    <t>VRN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</si>
</sst>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9" x14ac:knownFonts="1">
    <font>
      <sz val="10"/>
      <color theme="1"/>
      <name val="Arial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9"/>
      <color indexed="10"/>
      <name val="Arial CE"/>
      <charset val="238"/>
    </font>
    <font>
      <vertAlign val="superscript"/>
      <sz val="9"/>
      <name val="Arial CE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b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1" fontId="2" fillId="0" borderId="1" xfId="0" applyNumberFormat="1" applyFont="1" applyBorder="1" applyAlignment="1">
      <alignment horizontal="right" vertical="center" textRotation="90" wrapText="1"/>
    </xf>
    <xf numFmtId="0" fontId="2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1" fontId="1" fillId="0" borderId="6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1" fontId="2" fillId="0" borderId="1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right" vertical="center" wrapText="1"/>
    </xf>
    <xf numFmtId="0" fontId="1" fillId="3" borderId="0" xfId="0" applyFont="1" applyFill="1" applyAlignment="1">
      <alignment wrapText="1"/>
    </xf>
    <xf numFmtId="0" fontId="2" fillId="0" borderId="2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1" fontId="1" fillId="4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vertical="center" wrapText="1"/>
    </xf>
    <xf numFmtId="1" fontId="2" fillId="0" borderId="7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horizontal="center" vertical="center" wrapText="1"/>
    </xf>
    <xf numFmtId="1" fontId="6" fillId="0" borderId="6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1" fontId="1" fillId="0" borderId="6" xfId="0" applyNumberFormat="1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1" fontId="1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" fontId="2" fillId="0" borderId="3" xfId="0" applyNumberFormat="1" applyFont="1" applyBorder="1" applyAlignment="1">
      <alignment horizontal="right" wrapText="1"/>
    </xf>
    <xf numFmtId="0" fontId="1" fillId="0" borderId="0" xfId="0" applyFont="1" applyAlignment="1">
      <alignment vertical="justify" wrapText="1"/>
    </xf>
    <xf numFmtId="0" fontId="8" fillId="0" borderId="0" xfId="0" applyFont="1" applyAlignment="1">
      <alignment vertical="justify" wrapText="1"/>
    </xf>
    <xf numFmtId="3" fontId="8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justify" wrapText="1"/>
    </xf>
    <xf numFmtId="0" fontId="1" fillId="0" borderId="1" xfId="0" applyFont="1" applyBorder="1" applyAlignment="1">
      <alignment vertical="justify" wrapText="1"/>
    </xf>
    <xf numFmtId="0" fontId="8" fillId="0" borderId="1" xfId="0" applyFont="1" applyBorder="1" applyAlignment="1">
      <alignment vertical="justify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8" fillId="0" borderId="16" xfId="0" applyFont="1" applyBorder="1" applyAlignment="1">
      <alignment vertical="justify" wrapText="1"/>
    </xf>
    <xf numFmtId="3" fontId="8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42" fontId="8" fillId="0" borderId="13" xfId="0" applyNumberFormat="1" applyFont="1" applyBorder="1" applyAlignment="1">
      <alignment vertical="center" wrapText="1"/>
    </xf>
    <xf numFmtId="42" fontId="8" fillId="0" borderId="14" xfId="0" applyNumberFormat="1" applyFont="1" applyBorder="1" applyAlignment="1">
      <alignment vertical="center" wrapText="1"/>
    </xf>
    <xf numFmtId="42" fontId="8" fillId="0" borderId="15" xfId="0" applyNumberFormat="1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62"/>
  <sheetViews>
    <sheetView tabSelected="1" topLeftCell="A22" workbookViewId="0">
      <selection activeCell="C53" sqref="C53:D53"/>
    </sheetView>
  </sheetViews>
  <sheetFormatPr defaultRowHeight="12" x14ac:dyDescent="0.2"/>
  <cols>
    <col min="1" max="1" width="9.140625" style="1"/>
    <col min="2" max="2" width="57.5703125" style="2" bestFit="1" customWidth="1"/>
    <col min="3" max="3" width="6.85546875" style="3" customWidth="1"/>
    <col min="4" max="4" width="5.7109375" style="3" bestFit="1" customWidth="1"/>
    <col min="5" max="5" width="7.7109375" style="3" customWidth="1"/>
    <col min="6" max="6" width="7.5703125" style="4" bestFit="1" customWidth="1"/>
    <col min="7" max="7" width="10.42578125" style="1" customWidth="1"/>
    <col min="8" max="8" width="4.28515625" style="1" customWidth="1"/>
    <col min="9" max="9" width="3.7109375" style="1" customWidth="1"/>
    <col min="10" max="10" width="9.140625" style="1"/>
    <col min="11" max="11" width="6" style="1" customWidth="1"/>
    <col min="12" max="12" width="4.140625" style="1" customWidth="1"/>
    <col min="13" max="13" width="4.28515625" style="1" customWidth="1"/>
    <col min="14" max="14" width="3.7109375" style="1" customWidth="1"/>
    <col min="15" max="257" width="9.140625" style="1"/>
    <col min="258" max="258" width="57.5703125" style="1" bestFit="1" customWidth="1"/>
    <col min="259" max="259" width="6.85546875" style="1" customWidth="1"/>
    <col min="260" max="260" width="5.7109375" style="1" bestFit="1" customWidth="1"/>
    <col min="261" max="261" width="7.7109375" style="1" customWidth="1"/>
    <col min="262" max="262" width="7.5703125" style="1" bestFit="1" customWidth="1"/>
    <col min="263" max="263" width="10.42578125" style="1" customWidth="1"/>
    <col min="264" max="264" width="4.28515625" style="1" customWidth="1"/>
    <col min="265" max="265" width="3.7109375" style="1" customWidth="1"/>
    <col min="266" max="266" width="9.140625" style="1"/>
    <col min="267" max="267" width="6" style="1" customWidth="1"/>
    <col min="268" max="268" width="4.140625" style="1" customWidth="1"/>
    <col min="269" max="269" width="4.28515625" style="1" customWidth="1"/>
    <col min="270" max="270" width="3.7109375" style="1" customWidth="1"/>
    <col min="271" max="513" width="9.140625" style="1"/>
    <col min="514" max="514" width="57.5703125" style="1" bestFit="1" customWidth="1"/>
    <col min="515" max="515" width="6.85546875" style="1" customWidth="1"/>
    <col min="516" max="516" width="5.7109375" style="1" bestFit="1" customWidth="1"/>
    <col min="517" max="517" width="7.7109375" style="1" customWidth="1"/>
    <col min="518" max="518" width="7.5703125" style="1" bestFit="1" customWidth="1"/>
    <col min="519" max="519" width="10.42578125" style="1" customWidth="1"/>
    <col min="520" max="520" width="4.28515625" style="1" customWidth="1"/>
    <col min="521" max="521" width="3.7109375" style="1" customWidth="1"/>
    <col min="522" max="522" width="9.140625" style="1"/>
    <col min="523" max="523" width="6" style="1" customWidth="1"/>
    <col min="524" max="524" width="4.140625" style="1" customWidth="1"/>
    <col min="525" max="525" width="4.28515625" style="1" customWidth="1"/>
    <col min="526" max="526" width="3.7109375" style="1" customWidth="1"/>
    <col min="527" max="769" width="9.140625" style="1"/>
    <col min="770" max="770" width="57.5703125" style="1" bestFit="1" customWidth="1"/>
    <col min="771" max="771" width="6.85546875" style="1" customWidth="1"/>
    <col min="772" max="772" width="5.7109375" style="1" bestFit="1" customWidth="1"/>
    <col min="773" max="773" width="7.7109375" style="1" customWidth="1"/>
    <col min="774" max="774" width="7.5703125" style="1" bestFit="1" customWidth="1"/>
    <col min="775" max="775" width="10.42578125" style="1" customWidth="1"/>
    <col min="776" max="776" width="4.28515625" style="1" customWidth="1"/>
    <col min="777" max="777" width="3.7109375" style="1" customWidth="1"/>
    <col min="778" max="778" width="9.140625" style="1"/>
    <col min="779" max="779" width="6" style="1" customWidth="1"/>
    <col min="780" max="780" width="4.140625" style="1" customWidth="1"/>
    <col min="781" max="781" width="4.28515625" style="1" customWidth="1"/>
    <col min="782" max="782" width="3.7109375" style="1" customWidth="1"/>
    <col min="783" max="1025" width="9.140625" style="1"/>
    <col min="1026" max="1026" width="57.5703125" style="1" bestFit="1" customWidth="1"/>
    <col min="1027" max="1027" width="6.85546875" style="1" customWidth="1"/>
    <col min="1028" max="1028" width="5.7109375" style="1" bestFit="1" customWidth="1"/>
    <col min="1029" max="1029" width="7.7109375" style="1" customWidth="1"/>
    <col min="1030" max="1030" width="7.5703125" style="1" bestFit="1" customWidth="1"/>
    <col min="1031" max="1031" width="10.42578125" style="1" customWidth="1"/>
    <col min="1032" max="1032" width="4.28515625" style="1" customWidth="1"/>
    <col min="1033" max="1033" width="3.7109375" style="1" customWidth="1"/>
    <col min="1034" max="1034" width="9.140625" style="1"/>
    <col min="1035" max="1035" width="6" style="1" customWidth="1"/>
    <col min="1036" max="1036" width="4.140625" style="1" customWidth="1"/>
    <col min="1037" max="1037" width="4.28515625" style="1" customWidth="1"/>
    <col min="1038" max="1038" width="3.7109375" style="1" customWidth="1"/>
    <col min="1039" max="1281" width="9.140625" style="1"/>
    <col min="1282" max="1282" width="57.5703125" style="1" bestFit="1" customWidth="1"/>
    <col min="1283" max="1283" width="6.85546875" style="1" customWidth="1"/>
    <col min="1284" max="1284" width="5.7109375" style="1" bestFit="1" customWidth="1"/>
    <col min="1285" max="1285" width="7.7109375" style="1" customWidth="1"/>
    <col min="1286" max="1286" width="7.5703125" style="1" bestFit="1" customWidth="1"/>
    <col min="1287" max="1287" width="10.42578125" style="1" customWidth="1"/>
    <col min="1288" max="1288" width="4.28515625" style="1" customWidth="1"/>
    <col min="1289" max="1289" width="3.7109375" style="1" customWidth="1"/>
    <col min="1290" max="1290" width="9.140625" style="1"/>
    <col min="1291" max="1291" width="6" style="1" customWidth="1"/>
    <col min="1292" max="1292" width="4.140625" style="1" customWidth="1"/>
    <col min="1293" max="1293" width="4.28515625" style="1" customWidth="1"/>
    <col min="1294" max="1294" width="3.7109375" style="1" customWidth="1"/>
    <col min="1295" max="1537" width="9.140625" style="1"/>
    <col min="1538" max="1538" width="57.5703125" style="1" bestFit="1" customWidth="1"/>
    <col min="1539" max="1539" width="6.85546875" style="1" customWidth="1"/>
    <col min="1540" max="1540" width="5.7109375" style="1" bestFit="1" customWidth="1"/>
    <col min="1541" max="1541" width="7.7109375" style="1" customWidth="1"/>
    <col min="1542" max="1542" width="7.5703125" style="1" bestFit="1" customWidth="1"/>
    <col min="1543" max="1543" width="10.42578125" style="1" customWidth="1"/>
    <col min="1544" max="1544" width="4.28515625" style="1" customWidth="1"/>
    <col min="1545" max="1545" width="3.7109375" style="1" customWidth="1"/>
    <col min="1546" max="1546" width="9.140625" style="1"/>
    <col min="1547" max="1547" width="6" style="1" customWidth="1"/>
    <col min="1548" max="1548" width="4.140625" style="1" customWidth="1"/>
    <col min="1549" max="1549" width="4.28515625" style="1" customWidth="1"/>
    <col min="1550" max="1550" width="3.7109375" style="1" customWidth="1"/>
    <col min="1551" max="1793" width="9.140625" style="1"/>
    <col min="1794" max="1794" width="57.5703125" style="1" bestFit="1" customWidth="1"/>
    <col min="1795" max="1795" width="6.85546875" style="1" customWidth="1"/>
    <col min="1796" max="1796" width="5.7109375" style="1" bestFit="1" customWidth="1"/>
    <col min="1797" max="1797" width="7.7109375" style="1" customWidth="1"/>
    <col min="1798" max="1798" width="7.5703125" style="1" bestFit="1" customWidth="1"/>
    <col min="1799" max="1799" width="10.42578125" style="1" customWidth="1"/>
    <col min="1800" max="1800" width="4.28515625" style="1" customWidth="1"/>
    <col min="1801" max="1801" width="3.7109375" style="1" customWidth="1"/>
    <col min="1802" max="1802" width="9.140625" style="1"/>
    <col min="1803" max="1803" width="6" style="1" customWidth="1"/>
    <col min="1804" max="1804" width="4.140625" style="1" customWidth="1"/>
    <col min="1805" max="1805" width="4.28515625" style="1" customWidth="1"/>
    <col min="1806" max="1806" width="3.7109375" style="1" customWidth="1"/>
    <col min="1807" max="2049" width="9.140625" style="1"/>
    <col min="2050" max="2050" width="57.5703125" style="1" bestFit="1" customWidth="1"/>
    <col min="2051" max="2051" width="6.85546875" style="1" customWidth="1"/>
    <col min="2052" max="2052" width="5.7109375" style="1" bestFit="1" customWidth="1"/>
    <col min="2053" max="2053" width="7.7109375" style="1" customWidth="1"/>
    <col min="2054" max="2054" width="7.5703125" style="1" bestFit="1" customWidth="1"/>
    <col min="2055" max="2055" width="10.42578125" style="1" customWidth="1"/>
    <col min="2056" max="2056" width="4.28515625" style="1" customWidth="1"/>
    <col min="2057" max="2057" width="3.7109375" style="1" customWidth="1"/>
    <col min="2058" max="2058" width="9.140625" style="1"/>
    <col min="2059" max="2059" width="6" style="1" customWidth="1"/>
    <col min="2060" max="2060" width="4.140625" style="1" customWidth="1"/>
    <col min="2061" max="2061" width="4.28515625" style="1" customWidth="1"/>
    <col min="2062" max="2062" width="3.7109375" style="1" customWidth="1"/>
    <col min="2063" max="2305" width="9.140625" style="1"/>
    <col min="2306" max="2306" width="57.5703125" style="1" bestFit="1" customWidth="1"/>
    <col min="2307" max="2307" width="6.85546875" style="1" customWidth="1"/>
    <col min="2308" max="2308" width="5.7109375" style="1" bestFit="1" customWidth="1"/>
    <col min="2309" max="2309" width="7.7109375" style="1" customWidth="1"/>
    <col min="2310" max="2310" width="7.5703125" style="1" bestFit="1" customWidth="1"/>
    <col min="2311" max="2311" width="10.42578125" style="1" customWidth="1"/>
    <col min="2312" max="2312" width="4.28515625" style="1" customWidth="1"/>
    <col min="2313" max="2313" width="3.7109375" style="1" customWidth="1"/>
    <col min="2314" max="2314" width="9.140625" style="1"/>
    <col min="2315" max="2315" width="6" style="1" customWidth="1"/>
    <col min="2316" max="2316" width="4.140625" style="1" customWidth="1"/>
    <col min="2317" max="2317" width="4.28515625" style="1" customWidth="1"/>
    <col min="2318" max="2318" width="3.7109375" style="1" customWidth="1"/>
    <col min="2319" max="2561" width="9.140625" style="1"/>
    <col min="2562" max="2562" width="57.5703125" style="1" bestFit="1" customWidth="1"/>
    <col min="2563" max="2563" width="6.85546875" style="1" customWidth="1"/>
    <col min="2564" max="2564" width="5.7109375" style="1" bestFit="1" customWidth="1"/>
    <col min="2565" max="2565" width="7.7109375" style="1" customWidth="1"/>
    <col min="2566" max="2566" width="7.5703125" style="1" bestFit="1" customWidth="1"/>
    <col min="2567" max="2567" width="10.42578125" style="1" customWidth="1"/>
    <col min="2568" max="2568" width="4.28515625" style="1" customWidth="1"/>
    <col min="2569" max="2569" width="3.7109375" style="1" customWidth="1"/>
    <col min="2570" max="2570" width="9.140625" style="1"/>
    <col min="2571" max="2571" width="6" style="1" customWidth="1"/>
    <col min="2572" max="2572" width="4.140625" style="1" customWidth="1"/>
    <col min="2573" max="2573" width="4.28515625" style="1" customWidth="1"/>
    <col min="2574" max="2574" width="3.7109375" style="1" customWidth="1"/>
    <col min="2575" max="2817" width="9.140625" style="1"/>
    <col min="2818" max="2818" width="57.5703125" style="1" bestFit="1" customWidth="1"/>
    <col min="2819" max="2819" width="6.85546875" style="1" customWidth="1"/>
    <col min="2820" max="2820" width="5.7109375" style="1" bestFit="1" customWidth="1"/>
    <col min="2821" max="2821" width="7.7109375" style="1" customWidth="1"/>
    <col min="2822" max="2822" width="7.5703125" style="1" bestFit="1" customWidth="1"/>
    <col min="2823" max="2823" width="10.42578125" style="1" customWidth="1"/>
    <col min="2824" max="2824" width="4.28515625" style="1" customWidth="1"/>
    <col min="2825" max="2825" width="3.7109375" style="1" customWidth="1"/>
    <col min="2826" max="2826" width="9.140625" style="1"/>
    <col min="2827" max="2827" width="6" style="1" customWidth="1"/>
    <col min="2828" max="2828" width="4.140625" style="1" customWidth="1"/>
    <col min="2829" max="2829" width="4.28515625" style="1" customWidth="1"/>
    <col min="2830" max="2830" width="3.7109375" style="1" customWidth="1"/>
    <col min="2831" max="3073" width="9.140625" style="1"/>
    <col min="3074" max="3074" width="57.5703125" style="1" bestFit="1" customWidth="1"/>
    <col min="3075" max="3075" width="6.85546875" style="1" customWidth="1"/>
    <col min="3076" max="3076" width="5.7109375" style="1" bestFit="1" customWidth="1"/>
    <col min="3077" max="3077" width="7.7109375" style="1" customWidth="1"/>
    <col min="3078" max="3078" width="7.5703125" style="1" bestFit="1" customWidth="1"/>
    <col min="3079" max="3079" width="10.42578125" style="1" customWidth="1"/>
    <col min="3080" max="3080" width="4.28515625" style="1" customWidth="1"/>
    <col min="3081" max="3081" width="3.7109375" style="1" customWidth="1"/>
    <col min="3082" max="3082" width="9.140625" style="1"/>
    <col min="3083" max="3083" width="6" style="1" customWidth="1"/>
    <col min="3084" max="3084" width="4.140625" style="1" customWidth="1"/>
    <col min="3085" max="3085" width="4.28515625" style="1" customWidth="1"/>
    <col min="3086" max="3086" width="3.7109375" style="1" customWidth="1"/>
    <col min="3087" max="3329" width="9.140625" style="1"/>
    <col min="3330" max="3330" width="57.5703125" style="1" bestFit="1" customWidth="1"/>
    <col min="3331" max="3331" width="6.85546875" style="1" customWidth="1"/>
    <col min="3332" max="3332" width="5.7109375" style="1" bestFit="1" customWidth="1"/>
    <col min="3333" max="3333" width="7.7109375" style="1" customWidth="1"/>
    <col min="3334" max="3334" width="7.5703125" style="1" bestFit="1" customWidth="1"/>
    <col min="3335" max="3335" width="10.42578125" style="1" customWidth="1"/>
    <col min="3336" max="3336" width="4.28515625" style="1" customWidth="1"/>
    <col min="3337" max="3337" width="3.7109375" style="1" customWidth="1"/>
    <col min="3338" max="3338" width="9.140625" style="1"/>
    <col min="3339" max="3339" width="6" style="1" customWidth="1"/>
    <col min="3340" max="3340" width="4.140625" style="1" customWidth="1"/>
    <col min="3341" max="3341" width="4.28515625" style="1" customWidth="1"/>
    <col min="3342" max="3342" width="3.7109375" style="1" customWidth="1"/>
    <col min="3343" max="3585" width="9.140625" style="1"/>
    <col min="3586" max="3586" width="57.5703125" style="1" bestFit="1" customWidth="1"/>
    <col min="3587" max="3587" width="6.85546875" style="1" customWidth="1"/>
    <col min="3588" max="3588" width="5.7109375" style="1" bestFit="1" customWidth="1"/>
    <col min="3589" max="3589" width="7.7109375" style="1" customWidth="1"/>
    <col min="3590" max="3590" width="7.5703125" style="1" bestFit="1" customWidth="1"/>
    <col min="3591" max="3591" width="10.42578125" style="1" customWidth="1"/>
    <col min="3592" max="3592" width="4.28515625" style="1" customWidth="1"/>
    <col min="3593" max="3593" width="3.7109375" style="1" customWidth="1"/>
    <col min="3594" max="3594" width="9.140625" style="1"/>
    <col min="3595" max="3595" width="6" style="1" customWidth="1"/>
    <col min="3596" max="3596" width="4.140625" style="1" customWidth="1"/>
    <col min="3597" max="3597" width="4.28515625" style="1" customWidth="1"/>
    <col min="3598" max="3598" width="3.7109375" style="1" customWidth="1"/>
    <col min="3599" max="3841" width="9.140625" style="1"/>
    <col min="3842" max="3842" width="57.5703125" style="1" bestFit="1" customWidth="1"/>
    <col min="3843" max="3843" width="6.85546875" style="1" customWidth="1"/>
    <col min="3844" max="3844" width="5.7109375" style="1" bestFit="1" customWidth="1"/>
    <col min="3845" max="3845" width="7.7109375" style="1" customWidth="1"/>
    <col min="3846" max="3846" width="7.5703125" style="1" bestFit="1" customWidth="1"/>
    <col min="3847" max="3847" width="10.42578125" style="1" customWidth="1"/>
    <col min="3848" max="3848" width="4.28515625" style="1" customWidth="1"/>
    <col min="3849" max="3849" width="3.7109375" style="1" customWidth="1"/>
    <col min="3850" max="3850" width="9.140625" style="1"/>
    <col min="3851" max="3851" width="6" style="1" customWidth="1"/>
    <col min="3852" max="3852" width="4.140625" style="1" customWidth="1"/>
    <col min="3853" max="3853" width="4.28515625" style="1" customWidth="1"/>
    <col min="3854" max="3854" width="3.7109375" style="1" customWidth="1"/>
    <col min="3855" max="4097" width="9.140625" style="1"/>
    <col min="4098" max="4098" width="57.5703125" style="1" bestFit="1" customWidth="1"/>
    <col min="4099" max="4099" width="6.85546875" style="1" customWidth="1"/>
    <col min="4100" max="4100" width="5.7109375" style="1" bestFit="1" customWidth="1"/>
    <col min="4101" max="4101" width="7.7109375" style="1" customWidth="1"/>
    <col min="4102" max="4102" width="7.5703125" style="1" bestFit="1" customWidth="1"/>
    <col min="4103" max="4103" width="10.42578125" style="1" customWidth="1"/>
    <col min="4104" max="4104" width="4.28515625" style="1" customWidth="1"/>
    <col min="4105" max="4105" width="3.7109375" style="1" customWidth="1"/>
    <col min="4106" max="4106" width="9.140625" style="1"/>
    <col min="4107" max="4107" width="6" style="1" customWidth="1"/>
    <col min="4108" max="4108" width="4.140625" style="1" customWidth="1"/>
    <col min="4109" max="4109" width="4.28515625" style="1" customWidth="1"/>
    <col min="4110" max="4110" width="3.7109375" style="1" customWidth="1"/>
    <col min="4111" max="4353" width="9.140625" style="1"/>
    <col min="4354" max="4354" width="57.5703125" style="1" bestFit="1" customWidth="1"/>
    <col min="4355" max="4355" width="6.85546875" style="1" customWidth="1"/>
    <col min="4356" max="4356" width="5.7109375" style="1" bestFit="1" customWidth="1"/>
    <col min="4357" max="4357" width="7.7109375" style="1" customWidth="1"/>
    <col min="4358" max="4358" width="7.5703125" style="1" bestFit="1" customWidth="1"/>
    <col min="4359" max="4359" width="10.42578125" style="1" customWidth="1"/>
    <col min="4360" max="4360" width="4.28515625" style="1" customWidth="1"/>
    <col min="4361" max="4361" width="3.7109375" style="1" customWidth="1"/>
    <col min="4362" max="4362" width="9.140625" style="1"/>
    <col min="4363" max="4363" width="6" style="1" customWidth="1"/>
    <col min="4364" max="4364" width="4.140625" style="1" customWidth="1"/>
    <col min="4365" max="4365" width="4.28515625" style="1" customWidth="1"/>
    <col min="4366" max="4366" width="3.7109375" style="1" customWidth="1"/>
    <col min="4367" max="4609" width="9.140625" style="1"/>
    <col min="4610" max="4610" width="57.5703125" style="1" bestFit="1" customWidth="1"/>
    <col min="4611" max="4611" width="6.85546875" style="1" customWidth="1"/>
    <col min="4612" max="4612" width="5.7109375" style="1" bestFit="1" customWidth="1"/>
    <col min="4613" max="4613" width="7.7109375" style="1" customWidth="1"/>
    <col min="4614" max="4614" width="7.5703125" style="1" bestFit="1" customWidth="1"/>
    <col min="4615" max="4615" width="10.42578125" style="1" customWidth="1"/>
    <col min="4616" max="4616" width="4.28515625" style="1" customWidth="1"/>
    <col min="4617" max="4617" width="3.7109375" style="1" customWidth="1"/>
    <col min="4618" max="4618" width="9.140625" style="1"/>
    <col min="4619" max="4619" width="6" style="1" customWidth="1"/>
    <col min="4620" max="4620" width="4.140625" style="1" customWidth="1"/>
    <col min="4621" max="4621" width="4.28515625" style="1" customWidth="1"/>
    <col min="4622" max="4622" width="3.7109375" style="1" customWidth="1"/>
    <col min="4623" max="4865" width="9.140625" style="1"/>
    <col min="4866" max="4866" width="57.5703125" style="1" bestFit="1" customWidth="1"/>
    <col min="4867" max="4867" width="6.85546875" style="1" customWidth="1"/>
    <col min="4868" max="4868" width="5.7109375" style="1" bestFit="1" customWidth="1"/>
    <col min="4869" max="4869" width="7.7109375" style="1" customWidth="1"/>
    <col min="4870" max="4870" width="7.5703125" style="1" bestFit="1" customWidth="1"/>
    <col min="4871" max="4871" width="10.42578125" style="1" customWidth="1"/>
    <col min="4872" max="4872" width="4.28515625" style="1" customWidth="1"/>
    <col min="4873" max="4873" width="3.7109375" style="1" customWidth="1"/>
    <col min="4874" max="4874" width="9.140625" style="1"/>
    <col min="4875" max="4875" width="6" style="1" customWidth="1"/>
    <col min="4876" max="4876" width="4.140625" style="1" customWidth="1"/>
    <col min="4877" max="4877" width="4.28515625" style="1" customWidth="1"/>
    <col min="4878" max="4878" width="3.7109375" style="1" customWidth="1"/>
    <col min="4879" max="5121" width="9.140625" style="1"/>
    <col min="5122" max="5122" width="57.5703125" style="1" bestFit="1" customWidth="1"/>
    <col min="5123" max="5123" width="6.85546875" style="1" customWidth="1"/>
    <col min="5124" max="5124" width="5.7109375" style="1" bestFit="1" customWidth="1"/>
    <col min="5125" max="5125" width="7.7109375" style="1" customWidth="1"/>
    <col min="5126" max="5126" width="7.5703125" style="1" bestFit="1" customWidth="1"/>
    <col min="5127" max="5127" width="10.42578125" style="1" customWidth="1"/>
    <col min="5128" max="5128" width="4.28515625" style="1" customWidth="1"/>
    <col min="5129" max="5129" width="3.7109375" style="1" customWidth="1"/>
    <col min="5130" max="5130" width="9.140625" style="1"/>
    <col min="5131" max="5131" width="6" style="1" customWidth="1"/>
    <col min="5132" max="5132" width="4.140625" style="1" customWidth="1"/>
    <col min="5133" max="5133" width="4.28515625" style="1" customWidth="1"/>
    <col min="5134" max="5134" width="3.7109375" style="1" customWidth="1"/>
    <col min="5135" max="5377" width="9.140625" style="1"/>
    <col min="5378" max="5378" width="57.5703125" style="1" bestFit="1" customWidth="1"/>
    <col min="5379" max="5379" width="6.85546875" style="1" customWidth="1"/>
    <col min="5380" max="5380" width="5.7109375" style="1" bestFit="1" customWidth="1"/>
    <col min="5381" max="5381" width="7.7109375" style="1" customWidth="1"/>
    <col min="5382" max="5382" width="7.5703125" style="1" bestFit="1" customWidth="1"/>
    <col min="5383" max="5383" width="10.42578125" style="1" customWidth="1"/>
    <col min="5384" max="5384" width="4.28515625" style="1" customWidth="1"/>
    <col min="5385" max="5385" width="3.7109375" style="1" customWidth="1"/>
    <col min="5386" max="5386" width="9.140625" style="1"/>
    <col min="5387" max="5387" width="6" style="1" customWidth="1"/>
    <col min="5388" max="5388" width="4.140625" style="1" customWidth="1"/>
    <col min="5389" max="5389" width="4.28515625" style="1" customWidth="1"/>
    <col min="5390" max="5390" width="3.7109375" style="1" customWidth="1"/>
    <col min="5391" max="5633" width="9.140625" style="1"/>
    <col min="5634" max="5634" width="57.5703125" style="1" bestFit="1" customWidth="1"/>
    <col min="5635" max="5635" width="6.85546875" style="1" customWidth="1"/>
    <col min="5636" max="5636" width="5.7109375" style="1" bestFit="1" customWidth="1"/>
    <col min="5637" max="5637" width="7.7109375" style="1" customWidth="1"/>
    <col min="5638" max="5638" width="7.5703125" style="1" bestFit="1" customWidth="1"/>
    <col min="5639" max="5639" width="10.42578125" style="1" customWidth="1"/>
    <col min="5640" max="5640" width="4.28515625" style="1" customWidth="1"/>
    <col min="5641" max="5641" width="3.7109375" style="1" customWidth="1"/>
    <col min="5642" max="5642" width="9.140625" style="1"/>
    <col min="5643" max="5643" width="6" style="1" customWidth="1"/>
    <col min="5644" max="5644" width="4.140625" style="1" customWidth="1"/>
    <col min="5645" max="5645" width="4.28515625" style="1" customWidth="1"/>
    <col min="5646" max="5646" width="3.7109375" style="1" customWidth="1"/>
    <col min="5647" max="5889" width="9.140625" style="1"/>
    <col min="5890" max="5890" width="57.5703125" style="1" bestFit="1" customWidth="1"/>
    <col min="5891" max="5891" width="6.85546875" style="1" customWidth="1"/>
    <col min="5892" max="5892" width="5.7109375" style="1" bestFit="1" customWidth="1"/>
    <col min="5893" max="5893" width="7.7109375" style="1" customWidth="1"/>
    <col min="5894" max="5894" width="7.5703125" style="1" bestFit="1" customWidth="1"/>
    <col min="5895" max="5895" width="10.42578125" style="1" customWidth="1"/>
    <col min="5896" max="5896" width="4.28515625" style="1" customWidth="1"/>
    <col min="5897" max="5897" width="3.7109375" style="1" customWidth="1"/>
    <col min="5898" max="5898" width="9.140625" style="1"/>
    <col min="5899" max="5899" width="6" style="1" customWidth="1"/>
    <col min="5900" max="5900" width="4.140625" style="1" customWidth="1"/>
    <col min="5901" max="5901" width="4.28515625" style="1" customWidth="1"/>
    <col min="5902" max="5902" width="3.7109375" style="1" customWidth="1"/>
    <col min="5903" max="6145" width="9.140625" style="1"/>
    <col min="6146" max="6146" width="57.5703125" style="1" bestFit="1" customWidth="1"/>
    <col min="6147" max="6147" width="6.85546875" style="1" customWidth="1"/>
    <col min="6148" max="6148" width="5.7109375" style="1" bestFit="1" customWidth="1"/>
    <col min="6149" max="6149" width="7.7109375" style="1" customWidth="1"/>
    <col min="6150" max="6150" width="7.5703125" style="1" bestFit="1" customWidth="1"/>
    <col min="6151" max="6151" width="10.42578125" style="1" customWidth="1"/>
    <col min="6152" max="6152" width="4.28515625" style="1" customWidth="1"/>
    <col min="6153" max="6153" width="3.7109375" style="1" customWidth="1"/>
    <col min="6154" max="6154" width="9.140625" style="1"/>
    <col min="6155" max="6155" width="6" style="1" customWidth="1"/>
    <col min="6156" max="6156" width="4.140625" style="1" customWidth="1"/>
    <col min="6157" max="6157" width="4.28515625" style="1" customWidth="1"/>
    <col min="6158" max="6158" width="3.7109375" style="1" customWidth="1"/>
    <col min="6159" max="6401" width="9.140625" style="1"/>
    <col min="6402" max="6402" width="57.5703125" style="1" bestFit="1" customWidth="1"/>
    <col min="6403" max="6403" width="6.85546875" style="1" customWidth="1"/>
    <col min="6404" max="6404" width="5.7109375" style="1" bestFit="1" customWidth="1"/>
    <col min="6405" max="6405" width="7.7109375" style="1" customWidth="1"/>
    <col min="6406" max="6406" width="7.5703125" style="1" bestFit="1" customWidth="1"/>
    <col min="6407" max="6407" width="10.42578125" style="1" customWidth="1"/>
    <col min="6408" max="6408" width="4.28515625" style="1" customWidth="1"/>
    <col min="6409" max="6409" width="3.7109375" style="1" customWidth="1"/>
    <col min="6410" max="6410" width="9.140625" style="1"/>
    <col min="6411" max="6411" width="6" style="1" customWidth="1"/>
    <col min="6412" max="6412" width="4.140625" style="1" customWidth="1"/>
    <col min="6413" max="6413" width="4.28515625" style="1" customWidth="1"/>
    <col min="6414" max="6414" width="3.7109375" style="1" customWidth="1"/>
    <col min="6415" max="6657" width="9.140625" style="1"/>
    <col min="6658" max="6658" width="57.5703125" style="1" bestFit="1" customWidth="1"/>
    <col min="6659" max="6659" width="6.85546875" style="1" customWidth="1"/>
    <col min="6660" max="6660" width="5.7109375" style="1" bestFit="1" customWidth="1"/>
    <col min="6661" max="6661" width="7.7109375" style="1" customWidth="1"/>
    <col min="6662" max="6662" width="7.5703125" style="1" bestFit="1" customWidth="1"/>
    <col min="6663" max="6663" width="10.42578125" style="1" customWidth="1"/>
    <col min="6664" max="6664" width="4.28515625" style="1" customWidth="1"/>
    <col min="6665" max="6665" width="3.7109375" style="1" customWidth="1"/>
    <col min="6666" max="6666" width="9.140625" style="1"/>
    <col min="6667" max="6667" width="6" style="1" customWidth="1"/>
    <col min="6668" max="6668" width="4.140625" style="1" customWidth="1"/>
    <col min="6669" max="6669" width="4.28515625" style="1" customWidth="1"/>
    <col min="6670" max="6670" width="3.7109375" style="1" customWidth="1"/>
    <col min="6671" max="6913" width="9.140625" style="1"/>
    <col min="6914" max="6914" width="57.5703125" style="1" bestFit="1" customWidth="1"/>
    <col min="6915" max="6915" width="6.85546875" style="1" customWidth="1"/>
    <col min="6916" max="6916" width="5.7109375" style="1" bestFit="1" customWidth="1"/>
    <col min="6917" max="6917" width="7.7109375" style="1" customWidth="1"/>
    <col min="6918" max="6918" width="7.5703125" style="1" bestFit="1" customWidth="1"/>
    <col min="6919" max="6919" width="10.42578125" style="1" customWidth="1"/>
    <col min="6920" max="6920" width="4.28515625" style="1" customWidth="1"/>
    <col min="6921" max="6921" width="3.7109375" style="1" customWidth="1"/>
    <col min="6922" max="6922" width="9.140625" style="1"/>
    <col min="6923" max="6923" width="6" style="1" customWidth="1"/>
    <col min="6924" max="6924" width="4.140625" style="1" customWidth="1"/>
    <col min="6925" max="6925" width="4.28515625" style="1" customWidth="1"/>
    <col min="6926" max="6926" width="3.7109375" style="1" customWidth="1"/>
    <col min="6927" max="7169" width="9.140625" style="1"/>
    <col min="7170" max="7170" width="57.5703125" style="1" bestFit="1" customWidth="1"/>
    <col min="7171" max="7171" width="6.85546875" style="1" customWidth="1"/>
    <col min="7172" max="7172" width="5.7109375" style="1" bestFit="1" customWidth="1"/>
    <col min="7173" max="7173" width="7.7109375" style="1" customWidth="1"/>
    <col min="7174" max="7174" width="7.5703125" style="1" bestFit="1" customWidth="1"/>
    <col min="7175" max="7175" width="10.42578125" style="1" customWidth="1"/>
    <col min="7176" max="7176" width="4.28515625" style="1" customWidth="1"/>
    <col min="7177" max="7177" width="3.7109375" style="1" customWidth="1"/>
    <col min="7178" max="7178" width="9.140625" style="1"/>
    <col min="7179" max="7179" width="6" style="1" customWidth="1"/>
    <col min="7180" max="7180" width="4.140625" style="1" customWidth="1"/>
    <col min="7181" max="7181" width="4.28515625" style="1" customWidth="1"/>
    <col min="7182" max="7182" width="3.7109375" style="1" customWidth="1"/>
    <col min="7183" max="7425" width="9.140625" style="1"/>
    <col min="7426" max="7426" width="57.5703125" style="1" bestFit="1" customWidth="1"/>
    <col min="7427" max="7427" width="6.85546875" style="1" customWidth="1"/>
    <col min="7428" max="7428" width="5.7109375" style="1" bestFit="1" customWidth="1"/>
    <col min="7429" max="7429" width="7.7109375" style="1" customWidth="1"/>
    <col min="7430" max="7430" width="7.5703125" style="1" bestFit="1" customWidth="1"/>
    <col min="7431" max="7431" width="10.42578125" style="1" customWidth="1"/>
    <col min="7432" max="7432" width="4.28515625" style="1" customWidth="1"/>
    <col min="7433" max="7433" width="3.7109375" style="1" customWidth="1"/>
    <col min="7434" max="7434" width="9.140625" style="1"/>
    <col min="7435" max="7435" width="6" style="1" customWidth="1"/>
    <col min="7436" max="7436" width="4.140625" style="1" customWidth="1"/>
    <col min="7437" max="7437" width="4.28515625" style="1" customWidth="1"/>
    <col min="7438" max="7438" width="3.7109375" style="1" customWidth="1"/>
    <col min="7439" max="7681" width="9.140625" style="1"/>
    <col min="7682" max="7682" width="57.5703125" style="1" bestFit="1" customWidth="1"/>
    <col min="7683" max="7683" width="6.85546875" style="1" customWidth="1"/>
    <col min="7684" max="7684" width="5.7109375" style="1" bestFit="1" customWidth="1"/>
    <col min="7685" max="7685" width="7.7109375" style="1" customWidth="1"/>
    <col min="7686" max="7686" width="7.5703125" style="1" bestFit="1" customWidth="1"/>
    <col min="7687" max="7687" width="10.42578125" style="1" customWidth="1"/>
    <col min="7688" max="7688" width="4.28515625" style="1" customWidth="1"/>
    <col min="7689" max="7689" width="3.7109375" style="1" customWidth="1"/>
    <col min="7690" max="7690" width="9.140625" style="1"/>
    <col min="7691" max="7691" width="6" style="1" customWidth="1"/>
    <col min="7692" max="7692" width="4.140625" style="1" customWidth="1"/>
    <col min="7693" max="7693" width="4.28515625" style="1" customWidth="1"/>
    <col min="7694" max="7694" width="3.7109375" style="1" customWidth="1"/>
    <col min="7695" max="7937" width="9.140625" style="1"/>
    <col min="7938" max="7938" width="57.5703125" style="1" bestFit="1" customWidth="1"/>
    <col min="7939" max="7939" width="6.85546875" style="1" customWidth="1"/>
    <col min="7940" max="7940" width="5.7109375" style="1" bestFit="1" customWidth="1"/>
    <col min="7941" max="7941" width="7.7109375" style="1" customWidth="1"/>
    <col min="7942" max="7942" width="7.5703125" style="1" bestFit="1" customWidth="1"/>
    <col min="7943" max="7943" width="10.42578125" style="1" customWidth="1"/>
    <col min="7944" max="7944" width="4.28515625" style="1" customWidth="1"/>
    <col min="7945" max="7945" width="3.7109375" style="1" customWidth="1"/>
    <col min="7946" max="7946" width="9.140625" style="1"/>
    <col min="7947" max="7947" width="6" style="1" customWidth="1"/>
    <col min="7948" max="7948" width="4.140625" style="1" customWidth="1"/>
    <col min="7949" max="7949" width="4.28515625" style="1" customWidth="1"/>
    <col min="7950" max="7950" width="3.7109375" style="1" customWidth="1"/>
    <col min="7951" max="8193" width="9.140625" style="1"/>
    <col min="8194" max="8194" width="57.5703125" style="1" bestFit="1" customWidth="1"/>
    <col min="8195" max="8195" width="6.85546875" style="1" customWidth="1"/>
    <col min="8196" max="8196" width="5.7109375" style="1" bestFit="1" customWidth="1"/>
    <col min="8197" max="8197" width="7.7109375" style="1" customWidth="1"/>
    <col min="8198" max="8198" width="7.5703125" style="1" bestFit="1" customWidth="1"/>
    <col min="8199" max="8199" width="10.42578125" style="1" customWidth="1"/>
    <col min="8200" max="8200" width="4.28515625" style="1" customWidth="1"/>
    <col min="8201" max="8201" width="3.7109375" style="1" customWidth="1"/>
    <col min="8202" max="8202" width="9.140625" style="1"/>
    <col min="8203" max="8203" width="6" style="1" customWidth="1"/>
    <col min="8204" max="8204" width="4.140625" style="1" customWidth="1"/>
    <col min="8205" max="8205" width="4.28515625" style="1" customWidth="1"/>
    <col min="8206" max="8206" width="3.7109375" style="1" customWidth="1"/>
    <col min="8207" max="8449" width="9.140625" style="1"/>
    <col min="8450" max="8450" width="57.5703125" style="1" bestFit="1" customWidth="1"/>
    <col min="8451" max="8451" width="6.85546875" style="1" customWidth="1"/>
    <col min="8452" max="8452" width="5.7109375" style="1" bestFit="1" customWidth="1"/>
    <col min="8453" max="8453" width="7.7109375" style="1" customWidth="1"/>
    <col min="8454" max="8454" width="7.5703125" style="1" bestFit="1" customWidth="1"/>
    <col min="8455" max="8455" width="10.42578125" style="1" customWidth="1"/>
    <col min="8456" max="8456" width="4.28515625" style="1" customWidth="1"/>
    <col min="8457" max="8457" width="3.7109375" style="1" customWidth="1"/>
    <col min="8458" max="8458" width="9.140625" style="1"/>
    <col min="8459" max="8459" width="6" style="1" customWidth="1"/>
    <col min="8460" max="8460" width="4.140625" style="1" customWidth="1"/>
    <col min="8461" max="8461" width="4.28515625" style="1" customWidth="1"/>
    <col min="8462" max="8462" width="3.7109375" style="1" customWidth="1"/>
    <col min="8463" max="8705" width="9.140625" style="1"/>
    <col min="8706" max="8706" width="57.5703125" style="1" bestFit="1" customWidth="1"/>
    <col min="8707" max="8707" width="6.85546875" style="1" customWidth="1"/>
    <col min="8708" max="8708" width="5.7109375" style="1" bestFit="1" customWidth="1"/>
    <col min="8709" max="8709" width="7.7109375" style="1" customWidth="1"/>
    <col min="8710" max="8710" width="7.5703125" style="1" bestFit="1" customWidth="1"/>
    <col min="8711" max="8711" width="10.42578125" style="1" customWidth="1"/>
    <col min="8712" max="8712" width="4.28515625" style="1" customWidth="1"/>
    <col min="8713" max="8713" width="3.7109375" style="1" customWidth="1"/>
    <col min="8714" max="8714" width="9.140625" style="1"/>
    <col min="8715" max="8715" width="6" style="1" customWidth="1"/>
    <col min="8716" max="8716" width="4.140625" style="1" customWidth="1"/>
    <col min="8717" max="8717" width="4.28515625" style="1" customWidth="1"/>
    <col min="8718" max="8718" width="3.7109375" style="1" customWidth="1"/>
    <col min="8719" max="8961" width="9.140625" style="1"/>
    <col min="8962" max="8962" width="57.5703125" style="1" bestFit="1" customWidth="1"/>
    <col min="8963" max="8963" width="6.85546875" style="1" customWidth="1"/>
    <col min="8964" max="8964" width="5.7109375" style="1" bestFit="1" customWidth="1"/>
    <col min="8965" max="8965" width="7.7109375" style="1" customWidth="1"/>
    <col min="8966" max="8966" width="7.5703125" style="1" bestFit="1" customWidth="1"/>
    <col min="8967" max="8967" width="10.42578125" style="1" customWidth="1"/>
    <col min="8968" max="8968" width="4.28515625" style="1" customWidth="1"/>
    <col min="8969" max="8969" width="3.7109375" style="1" customWidth="1"/>
    <col min="8970" max="8970" width="9.140625" style="1"/>
    <col min="8971" max="8971" width="6" style="1" customWidth="1"/>
    <col min="8972" max="8972" width="4.140625" style="1" customWidth="1"/>
    <col min="8973" max="8973" width="4.28515625" style="1" customWidth="1"/>
    <col min="8974" max="8974" width="3.7109375" style="1" customWidth="1"/>
    <col min="8975" max="9217" width="9.140625" style="1"/>
    <col min="9218" max="9218" width="57.5703125" style="1" bestFit="1" customWidth="1"/>
    <col min="9219" max="9219" width="6.85546875" style="1" customWidth="1"/>
    <col min="9220" max="9220" width="5.7109375" style="1" bestFit="1" customWidth="1"/>
    <col min="9221" max="9221" width="7.7109375" style="1" customWidth="1"/>
    <col min="9222" max="9222" width="7.5703125" style="1" bestFit="1" customWidth="1"/>
    <col min="9223" max="9223" width="10.42578125" style="1" customWidth="1"/>
    <col min="9224" max="9224" width="4.28515625" style="1" customWidth="1"/>
    <col min="9225" max="9225" width="3.7109375" style="1" customWidth="1"/>
    <col min="9226" max="9226" width="9.140625" style="1"/>
    <col min="9227" max="9227" width="6" style="1" customWidth="1"/>
    <col min="9228" max="9228" width="4.140625" style="1" customWidth="1"/>
    <col min="9229" max="9229" width="4.28515625" style="1" customWidth="1"/>
    <col min="9230" max="9230" width="3.7109375" style="1" customWidth="1"/>
    <col min="9231" max="9473" width="9.140625" style="1"/>
    <col min="9474" max="9474" width="57.5703125" style="1" bestFit="1" customWidth="1"/>
    <col min="9475" max="9475" width="6.85546875" style="1" customWidth="1"/>
    <col min="9476" max="9476" width="5.7109375" style="1" bestFit="1" customWidth="1"/>
    <col min="9477" max="9477" width="7.7109375" style="1" customWidth="1"/>
    <col min="9478" max="9478" width="7.5703125" style="1" bestFit="1" customWidth="1"/>
    <col min="9479" max="9479" width="10.42578125" style="1" customWidth="1"/>
    <col min="9480" max="9480" width="4.28515625" style="1" customWidth="1"/>
    <col min="9481" max="9481" width="3.7109375" style="1" customWidth="1"/>
    <col min="9482" max="9482" width="9.140625" style="1"/>
    <col min="9483" max="9483" width="6" style="1" customWidth="1"/>
    <col min="9484" max="9484" width="4.140625" style="1" customWidth="1"/>
    <col min="9485" max="9485" width="4.28515625" style="1" customWidth="1"/>
    <col min="9486" max="9486" width="3.7109375" style="1" customWidth="1"/>
    <col min="9487" max="9729" width="9.140625" style="1"/>
    <col min="9730" max="9730" width="57.5703125" style="1" bestFit="1" customWidth="1"/>
    <col min="9731" max="9731" width="6.85546875" style="1" customWidth="1"/>
    <col min="9732" max="9732" width="5.7109375" style="1" bestFit="1" customWidth="1"/>
    <col min="9733" max="9733" width="7.7109375" style="1" customWidth="1"/>
    <col min="9734" max="9734" width="7.5703125" style="1" bestFit="1" customWidth="1"/>
    <col min="9735" max="9735" width="10.42578125" style="1" customWidth="1"/>
    <col min="9736" max="9736" width="4.28515625" style="1" customWidth="1"/>
    <col min="9737" max="9737" width="3.7109375" style="1" customWidth="1"/>
    <col min="9738" max="9738" width="9.140625" style="1"/>
    <col min="9739" max="9739" width="6" style="1" customWidth="1"/>
    <col min="9740" max="9740" width="4.140625" style="1" customWidth="1"/>
    <col min="9741" max="9741" width="4.28515625" style="1" customWidth="1"/>
    <col min="9742" max="9742" width="3.7109375" style="1" customWidth="1"/>
    <col min="9743" max="9985" width="9.140625" style="1"/>
    <col min="9986" max="9986" width="57.5703125" style="1" bestFit="1" customWidth="1"/>
    <col min="9987" max="9987" width="6.85546875" style="1" customWidth="1"/>
    <col min="9988" max="9988" width="5.7109375" style="1" bestFit="1" customWidth="1"/>
    <col min="9989" max="9989" width="7.7109375" style="1" customWidth="1"/>
    <col min="9990" max="9990" width="7.5703125" style="1" bestFit="1" customWidth="1"/>
    <col min="9991" max="9991" width="10.42578125" style="1" customWidth="1"/>
    <col min="9992" max="9992" width="4.28515625" style="1" customWidth="1"/>
    <col min="9993" max="9993" width="3.7109375" style="1" customWidth="1"/>
    <col min="9994" max="9994" width="9.140625" style="1"/>
    <col min="9995" max="9995" width="6" style="1" customWidth="1"/>
    <col min="9996" max="9996" width="4.140625" style="1" customWidth="1"/>
    <col min="9997" max="9997" width="4.28515625" style="1" customWidth="1"/>
    <col min="9998" max="9998" width="3.7109375" style="1" customWidth="1"/>
    <col min="9999" max="10241" width="9.140625" style="1"/>
    <col min="10242" max="10242" width="57.5703125" style="1" bestFit="1" customWidth="1"/>
    <col min="10243" max="10243" width="6.85546875" style="1" customWidth="1"/>
    <col min="10244" max="10244" width="5.7109375" style="1" bestFit="1" customWidth="1"/>
    <col min="10245" max="10245" width="7.7109375" style="1" customWidth="1"/>
    <col min="10246" max="10246" width="7.5703125" style="1" bestFit="1" customWidth="1"/>
    <col min="10247" max="10247" width="10.42578125" style="1" customWidth="1"/>
    <col min="10248" max="10248" width="4.28515625" style="1" customWidth="1"/>
    <col min="10249" max="10249" width="3.7109375" style="1" customWidth="1"/>
    <col min="10250" max="10250" width="9.140625" style="1"/>
    <col min="10251" max="10251" width="6" style="1" customWidth="1"/>
    <col min="10252" max="10252" width="4.140625" style="1" customWidth="1"/>
    <col min="10253" max="10253" width="4.28515625" style="1" customWidth="1"/>
    <col min="10254" max="10254" width="3.7109375" style="1" customWidth="1"/>
    <col min="10255" max="10497" width="9.140625" style="1"/>
    <col min="10498" max="10498" width="57.5703125" style="1" bestFit="1" customWidth="1"/>
    <col min="10499" max="10499" width="6.85546875" style="1" customWidth="1"/>
    <col min="10500" max="10500" width="5.7109375" style="1" bestFit="1" customWidth="1"/>
    <col min="10501" max="10501" width="7.7109375" style="1" customWidth="1"/>
    <col min="10502" max="10502" width="7.5703125" style="1" bestFit="1" customWidth="1"/>
    <col min="10503" max="10503" width="10.42578125" style="1" customWidth="1"/>
    <col min="10504" max="10504" width="4.28515625" style="1" customWidth="1"/>
    <col min="10505" max="10505" width="3.7109375" style="1" customWidth="1"/>
    <col min="10506" max="10506" width="9.140625" style="1"/>
    <col min="10507" max="10507" width="6" style="1" customWidth="1"/>
    <col min="10508" max="10508" width="4.140625" style="1" customWidth="1"/>
    <col min="10509" max="10509" width="4.28515625" style="1" customWidth="1"/>
    <col min="10510" max="10510" width="3.7109375" style="1" customWidth="1"/>
    <col min="10511" max="10753" width="9.140625" style="1"/>
    <col min="10754" max="10754" width="57.5703125" style="1" bestFit="1" customWidth="1"/>
    <col min="10755" max="10755" width="6.85546875" style="1" customWidth="1"/>
    <col min="10756" max="10756" width="5.7109375" style="1" bestFit="1" customWidth="1"/>
    <col min="10757" max="10757" width="7.7109375" style="1" customWidth="1"/>
    <col min="10758" max="10758" width="7.5703125" style="1" bestFit="1" customWidth="1"/>
    <col min="10759" max="10759" width="10.42578125" style="1" customWidth="1"/>
    <col min="10760" max="10760" width="4.28515625" style="1" customWidth="1"/>
    <col min="10761" max="10761" width="3.7109375" style="1" customWidth="1"/>
    <col min="10762" max="10762" width="9.140625" style="1"/>
    <col min="10763" max="10763" width="6" style="1" customWidth="1"/>
    <col min="10764" max="10764" width="4.140625" style="1" customWidth="1"/>
    <col min="10765" max="10765" width="4.28515625" style="1" customWidth="1"/>
    <col min="10766" max="10766" width="3.7109375" style="1" customWidth="1"/>
    <col min="10767" max="11009" width="9.140625" style="1"/>
    <col min="11010" max="11010" width="57.5703125" style="1" bestFit="1" customWidth="1"/>
    <col min="11011" max="11011" width="6.85546875" style="1" customWidth="1"/>
    <col min="11012" max="11012" width="5.7109375" style="1" bestFit="1" customWidth="1"/>
    <col min="11013" max="11013" width="7.7109375" style="1" customWidth="1"/>
    <col min="11014" max="11014" width="7.5703125" style="1" bestFit="1" customWidth="1"/>
    <col min="11015" max="11015" width="10.42578125" style="1" customWidth="1"/>
    <col min="11016" max="11016" width="4.28515625" style="1" customWidth="1"/>
    <col min="11017" max="11017" width="3.7109375" style="1" customWidth="1"/>
    <col min="11018" max="11018" width="9.140625" style="1"/>
    <col min="11019" max="11019" width="6" style="1" customWidth="1"/>
    <col min="11020" max="11020" width="4.140625" style="1" customWidth="1"/>
    <col min="11021" max="11021" width="4.28515625" style="1" customWidth="1"/>
    <col min="11022" max="11022" width="3.7109375" style="1" customWidth="1"/>
    <col min="11023" max="11265" width="9.140625" style="1"/>
    <col min="11266" max="11266" width="57.5703125" style="1" bestFit="1" customWidth="1"/>
    <col min="11267" max="11267" width="6.85546875" style="1" customWidth="1"/>
    <col min="11268" max="11268" width="5.7109375" style="1" bestFit="1" customWidth="1"/>
    <col min="11269" max="11269" width="7.7109375" style="1" customWidth="1"/>
    <col min="11270" max="11270" width="7.5703125" style="1" bestFit="1" customWidth="1"/>
    <col min="11271" max="11271" width="10.42578125" style="1" customWidth="1"/>
    <col min="11272" max="11272" width="4.28515625" style="1" customWidth="1"/>
    <col min="11273" max="11273" width="3.7109375" style="1" customWidth="1"/>
    <col min="11274" max="11274" width="9.140625" style="1"/>
    <col min="11275" max="11275" width="6" style="1" customWidth="1"/>
    <col min="11276" max="11276" width="4.140625" style="1" customWidth="1"/>
    <col min="11277" max="11277" width="4.28515625" style="1" customWidth="1"/>
    <col min="11278" max="11278" width="3.7109375" style="1" customWidth="1"/>
    <col min="11279" max="11521" width="9.140625" style="1"/>
    <col min="11522" max="11522" width="57.5703125" style="1" bestFit="1" customWidth="1"/>
    <col min="11523" max="11523" width="6.85546875" style="1" customWidth="1"/>
    <col min="11524" max="11524" width="5.7109375" style="1" bestFit="1" customWidth="1"/>
    <col min="11525" max="11525" width="7.7109375" style="1" customWidth="1"/>
    <col min="11526" max="11526" width="7.5703125" style="1" bestFit="1" customWidth="1"/>
    <col min="11527" max="11527" width="10.42578125" style="1" customWidth="1"/>
    <col min="11528" max="11528" width="4.28515625" style="1" customWidth="1"/>
    <col min="11529" max="11529" width="3.7109375" style="1" customWidth="1"/>
    <col min="11530" max="11530" width="9.140625" style="1"/>
    <col min="11531" max="11531" width="6" style="1" customWidth="1"/>
    <col min="11532" max="11532" width="4.140625" style="1" customWidth="1"/>
    <col min="11533" max="11533" width="4.28515625" style="1" customWidth="1"/>
    <col min="11534" max="11534" width="3.7109375" style="1" customWidth="1"/>
    <col min="11535" max="11777" width="9.140625" style="1"/>
    <col min="11778" max="11778" width="57.5703125" style="1" bestFit="1" customWidth="1"/>
    <col min="11779" max="11779" width="6.85546875" style="1" customWidth="1"/>
    <col min="11780" max="11780" width="5.7109375" style="1" bestFit="1" customWidth="1"/>
    <col min="11781" max="11781" width="7.7109375" style="1" customWidth="1"/>
    <col min="11782" max="11782" width="7.5703125" style="1" bestFit="1" customWidth="1"/>
    <col min="11783" max="11783" width="10.42578125" style="1" customWidth="1"/>
    <col min="11784" max="11784" width="4.28515625" style="1" customWidth="1"/>
    <col min="11785" max="11785" width="3.7109375" style="1" customWidth="1"/>
    <col min="11786" max="11786" width="9.140625" style="1"/>
    <col min="11787" max="11787" width="6" style="1" customWidth="1"/>
    <col min="11788" max="11788" width="4.140625" style="1" customWidth="1"/>
    <col min="11789" max="11789" width="4.28515625" style="1" customWidth="1"/>
    <col min="11790" max="11790" width="3.7109375" style="1" customWidth="1"/>
    <col min="11791" max="12033" width="9.140625" style="1"/>
    <col min="12034" max="12034" width="57.5703125" style="1" bestFit="1" customWidth="1"/>
    <col min="12035" max="12035" width="6.85546875" style="1" customWidth="1"/>
    <col min="12036" max="12036" width="5.7109375" style="1" bestFit="1" customWidth="1"/>
    <col min="12037" max="12037" width="7.7109375" style="1" customWidth="1"/>
    <col min="12038" max="12038" width="7.5703125" style="1" bestFit="1" customWidth="1"/>
    <col min="12039" max="12039" width="10.42578125" style="1" customWidth="1"/>
    <col min="12040" max="12040" width="4.28515625" style="1" customWidth="1"/>
    <col min="12041" max="12041" width="3.7109375" style="1" customWidth="1"/>
    <col min="12042" max="12042" width="9.140625" style="1"/>
    <col min="12043" max="12043" width="6" style="1" customWidth="1"/>
    <col min="12044" max="12044" width="4.140625" style="1" customWidth="1"/>
    <col min="12045" max="12045" width="4.28515625" style="1" customWidth="1"/>
    <col min="12046" max="12046" width="3.7109375" style="1" customWidth="1"/>
    <col min="12047" max="12289" width="9.140625" style="1"/>
    <col min="12290" max="12290" width="57.5703125" style="1" bestFit="1" customWidth="1"/>
    <col min="12291" max="12291" width="6.85546875" style="1" customWidth="1"/>
    <col min="12292" max="12292" width="5.7109375" style="1" bestFit="1" customWidth="1"/>
    <col min="12293" max="12293" width="7.7109375" style="1" customWidth="1"/>
    <col min="12294" max="12294" width="7.5703125" style="1" bestFit="1" customWidth="1"/>
    <col min="12295" max="12295" width="10.42578125" style="1" customWidth="1"/>
    <col min="12296" max="12296" width="4.28515625" style="1" customWidth="1"/>
    <col min="12297" max="12297" width="3.7109375" style="1" customWidth="1"/>
    <col min="12298" max="12298" width="9.140625" style="1"/>
    <col min="12299" max="12299" width="6" style="1" customWidth="1"/>
    <col min="12300" max="12300" width="4.140625" style="1" customWidth="1"/>
    <col min="12301" max="12301" width="4.28515625" style="1" customWidth="1"/>
    <col min="12302" max="12302" width="3.7109375" style="1" customWidth="1"/>
    <col min="12303" max="12545" width="9.140625" style="1"/>
    <col min="12546" max="12546" width="57.5703125" style="1" bestFit="1" customWidth="1"/>
    <col min="12547" max="12547" width="6.85546875" style="1" customWidth="1"/>
    <col min="12548" max="12548" width="5.7109375" style="1" bestFit="1" customWidth="1"/>
    <col min="12549" max="12549" width="7.7109375" style="1" customWidth="1"/>
    <col min="12550" max="12550" width="7.5703125" style="1" bestFit="1" customWidth="1"/>
    <col min="12551" max="12551" width="10.42578125" style="1" customWidth="1"/>
    <col min="12552" max="12552" width="4.28515625" style="1" customWidth="1"/>
    <col min="12553" max="12553" width="3.7109375" style="1" customWidth="1"/>
    <col min="12554" max="12554" width="9.140625" style="1"/>
    <col min="12555" max="12555" width="6" style="1" customWidth="1"/>
    <col min="12556" max="12556" width="4.140625" style="1" customWidth="1"/>
    <col min="12557" max="12557" width="4.28515625" style="1" customWidth="1"/>
    <col min="12558" max="12558" width="3.7109375" style="1" customWidth="1"/>
    <col min="12559" max="12801" width="9.140625" style="1"/>
    <col min="12802" max="12802" width="57.5703125" style="1" bestFit="1" customWidth="1"/>
    <col min="12803" max="12803" width="6.85546875" style="1" customWidth="1"/>
    <col min="12804" max="12804" width="5.7109375" style="1" bestFit="1" customWidth="1"/>
    <col min="12805" max="12805" width="7.7109375" style="1" customWidth="1"/>
    <col min="12806" max="12806" width="7.5703125" style="1" bestFit="1" customWidth="1"/>
    <col min="12807" max="12807" width="10.42578125" style="1" customWidth="1"/>
    <col min="12808" max="12808" width="4.28515625" style="1" customWidth="1"/>
    <col min="12809" max="12809" width="3.7109375" style="1" customWidth="1"/>
    <col min="12810" max="12810" width="9.140625" style="1"/>
    <col min="12811" max="12811" width="6" style="1" customWidth="1"/>
    <col min="12812" max="12812" width="4.140625" style="1" customWidth="1"/>
    <col min="12813" max="12813" width="4.28515625" style="1" customWidth="1"/>
    <col min="12814" max="12814" width="3.7109375" style="1" customWidth="1"/>
    <col min="12815" max="13057" width="9.140625" style="1"/>
    <col min="13058" max="13058" width="57.5703125" style="1" bestFit="1" customWidth="1"/>
    <col min="13059" max="13059" width="6.85546875" style="1" customWidth="1"/>
    <col min="13060" max="13060" width="5.7109375" style="1" bestFit="1" customWidth="1"/>
    <col min="13061" max="13061" width="7.7109375" style="1" customWidth="1"/>
    <col min="13062" max="13062" width="7.5703125" style="1" bestFit="1" customWidth="1"/>
    <col min="13063" max="13063" width="10.42578125" style="1" customWidth="1"/>
    <col min="13064" max="13064" width="4.28515625" style="1" customWidth="1"/>
    <col min="13065" max="13065" width="3.7109375" style="1" customWidth="1"/>
    <col min="13066" max="13066" width="9.140625" style="1"/>
    <col min="13067" max="13067" width="6" style="1" customWidth="1"/>
    <col min="13068" max="13068" width="4.140625" style="1" customWidth="1"/>
    <col min="13069" max="13069" width="4.28515625" style="1" customWidth="1"/>
    <col min="13070" max="13070" width="3.7109375" style="1" customWidth="1"/>
    <col min="13071" max="13313" width="9.140625" style="1"/>
    <col min="13314" max="13314" width="57.5703125" style="1" bestFit="1" customWidth="1"/>
    <col min="13315" max="13315" width="6.85546875" style="1" customWidth="1"/>
    <col min="13316" max="13316" width="5.7109375" style="1" bestFit="1" customWidth="1"/>
    <col min="13317" max="13317" width="7.7109375" style="1" customWidth="1"/>
    <col min="13318" max="13318" width="7.5703125" style="1" bestFit="1" customWidth="1"/>
    <col min="13319" max="13319" width="10.42578125" style="1" customWidth="1"/>
    <col min="13320" max="13320" width="4.28515625" style="1" customWidth="1"/>
    <col min="13321" max="13321" width="3.7109375" style="1" customWidth="1"/>
    <col min="13322" max="13322" width="9.140625" style="1"/>
    <col min="13323" max="13323" width="6" style="1" customWidth="1"/>
    <col min="13324" max="13324" width="4.140625" style="1" customWidth="1"/>
    <col min="13325" max="13325" width="4.28515625" style="1" customWidth="1"/>
    <col min="13326" max="13326" width="3.7109375" style="1" customWidth="1"/>
    <col min="13327" max="13569" width="9.140625" style="1"/>
    <col min="13570" max="13570" width="57.5703125" style="1" bestFit="1" customWidth="1"/>
    <col min="13571" max="13571" width="6.85546875" style="1" customWidth="1"/>
    <col min="13572" max="13572" width="5.7109375" style="1" bestFit="1" customWidth="1"/>
    <col min="13573" max="13573" width="7.7109375" style="1" customWidth="1"/>
    <col min="13574" max="13574" width="7.5703125" style="1" bestFit="1" customWidth="1"/>
    <col min="13575" max="13575" width="10.42578125" style="1" customWidth="1"/>
    <col min="13576" max="13576" width="4.28515625" style="1" customWidth="1"/>
    <col min="13577" max="13577" width="3.7109375" style="1" customWidth="1"/>
    <col min="13578" max="13578" width="9.140625" style="1"/>
    <col min="13579" max="13579" width="6" style="1" customWidth="1"/>
    <col min="13580" max="13580" width="4.140625" style="1" customWidth="1"/>
    <col min="13581" max="13581" width="4.28515625" style="1" customWidth="1"/>
    <col min="13582" max="13582" width="3.7109375" style="1" customWidth="1"/>
    <col min="13583" max="13825" width="9.140625" style="1"/>
    <col min="13826" max="13826" width="57.5703125" style="1" bestFit="1" customWidth="1"/>
    <col min="13827" max="13827" width="6.85546875" style="1" customWidth="1"/>
    <col min="13828" max="13828" width="5.7109375" style="1" bestFit="1" customWidth="1"/>
    <col min="13829" max="13829" width="7.7109375" style="1" customWidth="1"/>
    <col min="13830" max="13830" width="7.5703125" style="1" bestFit="1" customWidth="1"/>
    <col min="13831" max="13831" width="10.42578125" style="1" customWidth="1"/>
    <col min="13832" max="13832" width="4.28515625" style="1" customWidth="1"/>
    <col min="13833" max="13833" width="3.7109375" style="1" customWidth="1"/>
    <col min="13834" max="13834" width="9.140625" style="1"/>
    <col min="13835" max="13835" width="6" style="1" customWidth="1"/>
    <col min="13836" max="13836" width="4.140625" style="1" customWidth="1"/>
    <col min="13837" max="13837" width="4.28515625" style="1" customWidth="1"/>
    <col min="13838" max="13838" width="3.7109375" style="1" customWidth="1"/>
    <col min="13839" max="14081" width="9.140625" style="1"/>
    <col min="14082" max="14082" width="57.5703125" style="1" bestFit="1" customWidth="1"/>
    <col min="14083" max="14083" width="6.85546875" style="1" customWidth="1"/>
    <col min="14084" max="14084" width="5.7109375" style="1" bestFit="1" customWidth="1"/>
    <col min="14085" max="14085" width="7.7109375" style="1" customWidth="1"/>
    <col min="14086" max="14086" width="7.5703125" style="1" bestFit="1" customWidth="1"/>
    <col min="14087" max="14087" width="10.42578125" style="1" customWidth="1"/>
    <col min="14088" max="14088" width="4.28515625" style="1" customWidth="1"/>
    <col min="14089" max="14089" width="3.7109375" style="1" customWidth="1"/>
    <col min="14090" max="14090" width="9.140625" style="1"/>
    <col min="14091" max="14091" width="6" style="1" customWidth="1"/>
    <col min="14092" max="14092" width="4.140625" style="1" customWidth="1"/>
    <col min="14093" max="14093" width="4.28515625" style="1" customWidth="1"/>
    <col min="14094" max="14094" width="3.7109375" style="1" customWidth="1"/>
    <col min="14095" max="14337" width="9.140625" style="1"/>
    <col min="14338" max="14338" width="57.5703125" style="1" bestFit="1" customWidth="1"/>
    <col min="14339" max="14339" width="6.85546875" style="1" customWidth="1"/>
    <col min="14340" max="14340" width="5.7109375" style="1" bestFit="1" customWidth="1"/>
    <col min="14341" max="14341" width="7.7109375" style="1" customWidth="1"/>
    <col min="14342" max="14342" width="7.5703125" style="1" bestFit="1" customWidth="1"/>
    <col min="14343" max="14343" width="10.42578125" style="1" customWidth="1"/>
    <col min="14344" max="14344" width="4.28515625" style="1" customWidth="1"/>
    <col min="14345" max="14345" width="3.7109375" style="1" customWidth="1"/>
    <col min="14346" max="14346" width="9.140625" style="1"/>
    <col min="14347" max="14347" width="6" style="1" customWidth="1"/>
    <col min="14348" max="14348" width="4.140625" style="1" customWidth="1"/>
    <col min="14349" max="14349" width="4.28515625" style="1" customWidth="1"/>
    <col min="14350" max="14350" width="3.7109375" style="1" customWidth="1"/>
    <col min="14351" max="14593" width="9.140625" style="1"/>
    <col min="14594" max="14594" width="57.5703125" style="1" bestFit="1" customWidth="1"/>
    <col min="14595" max="14595" width="6.85546875" style="1" customWidth="1"/>
    <col min="14596" max="14596" width="5.7109375" style="1" bestFit="1" customWidth="1"/>
    <col min="14597" max="14597" width="7.7109375" style="1" customWidth="1"/>
    <col min="14598" max="14598" width="7.5703125" style="1" bestFit="1" customWidth="1"/>
    <col min="14599" max="14599" width="10.42578125" style="1" customWidth="1"/>
    <col min="14600" max="14600" width="4.28515625" style="1" customWidth="1"/>
    <col min="14601" max="14601" width="3.7109375" style="1" customWidth="1"/>
    <col min="14602" max="14602" width="9.140625" style="1"/>
    <col min="14603" max="14603" width="6" style="1" customWidth="1"/>
    <col min="14604" max="14604" width="4.140625" style="1" customWidth="1"/>
    <col min="14605" max="14605" width="4.28515625" style="1" customWidth="1"/>
    <col min="14606" max="14606" width="3.7109375" style="1" customWidth="1"/>
    <col min="14607" max="14849" width="9.140625" style="1"/>
    <col min="14850" max="14850" width="57.5703125" style="1" bestFit="1" customWidth="1"/>
    <col min="14851" max="14851" width="6.85546875" style="1" customWidth="1"/>
    <col min="14852" max="14852" width="5.7109375" style="1" bestFit="1" customWidth="1"/>
    <col min="14853" max="14853" width="7.7109375" style="1" customWidth="1"/>
    <col min="14854" max="14854" width="7.5703125" style="1" bestFit="1" customWidth="1"/>
    <col min="14855" max="14855" width="10.42578125" style="1" customWidth="1"/>
    <col min="14856" max="14856" width="4.28515625" style="1" customWidth="1"/>
    <col min="14857" max="14857" width="3.7109375" style="1" customWidth="1"/>
    <col min="14858" max="14858" width="9.140625" style="1"/>
    <col min="14859" max="14859" width="6" style="1" customWidth="1"/>
    <col min="14860" max="14860" width="4.140625" style="1" customWidth="1"/>
    <col min="14861" max="14861" width="4.28515625" style="1" customWidth="1"/>
    <col min="14862" max="14862" width="3.7109375" style="1" customWidth="1"/>
    <col min="14863" max="15105" width="9.140625" style="1"/>
    <col min="15106" max="15106" width="57.5703125" style="1" bestFit="1" customWidth="1"/>
    <col min="15107" max="15107" width="6.85546875" style="1" customWidth="1"/>
    <col min="15108" max="15108" width="5.7109375" style="1" bestFit="1" customWidth="1"/>
    <col min="15109" max="15109" width="7.7109375" style="1" customWidth="1"/>
    <col min="15110" max="15110" width="7.5703125" style="1" bestFit="1" customWidth="1"/>
    <col min="15111" max="15111" width="10.42578125" style="1" customWidth="1"/>
    <col min="15112" max="15112" width="4.28515625" style="1" customWidth="1"/>
    <col min="15113" max="15113" width="3.7109375" style="1" customWidth="1"/>
    <col min="15114" max="15114" width="9.140625" style="1"/>
    <col min="15115" max="15115" width="6" style="1" customWidth="1"/>
    <col min="15116" max="15116" width="4.140625" style="1" customWidth="1"/>
    <col min="15117" max="15117" width="4.28515625" style="1" customWidth="1"/>
    <col min="15118" max="15118" width="3.7109375" style="1" customWidth="1"/>
    <col min="15119" max="15361" width="9.140625" style="1"/>
    <col min="15362" max="15362" width="57.5703125" style="1" bestFit="1" customWidth="1"/>
    <col min="15363" max="15363" width="6.85546875" style="1" customWidth="1"/>
    <col min="15364" max="15364" width="5.7109375" style="1" bestFit="1" customWidth="1"/>
    <col min="15365" max="15365" width="7.7109375" style="1" customWidth="1"/>
    <col min="15366" max="15366" width="7.5703125" style="1" bestFit="1" customWidth="1"/>
    <col min="15367" max="15367" width="10.42578125" style="1" customWidth="1"/>
    <col min="15368" max="15368" width="4.28515625" style="1" customWidth="1"/>
    <col min="15369" max="15369" width="3.7109375" style="1" customWidth="1"/>
    <col min="15370" max="15370" width="9.140625" style="1"/>
    <col min="15371" max="15371" width="6" style="1" customWidth="1"/>
    <col min="15372" max="15372" width="4.140625" style="1" customWidth="1"/>
    <col min="15373" max="15373" width="4.28515625" style="1" customWidth="1"/>
    <col min="15374" max="15374" width="3.7109375" style="1" customWidth="1"/>
    <col min="15375" max="15617" width="9.140625" style="1"/>
    <col min="15618" max="15618" width="57.5703125" style="1" bestFit="1" customWidth="1"/>
    <col min="15619" max="15619" width="6.85546875" style="1" customWidth="1"/>
    <col min="15620" max="15620" width="5.7109375" style="1" bestFit="1" customWidth="1"/>
    <col min="15621" max="15621" width="7.7109375" style="1" customWidth="1"/>
    <col min="15622" max="15622" width="7.5703125" style="1" bestFit="1" customWidth="1"/>
    <col min="15623" max="15623" width="10.42578125" style="1" customWidth="1"/>
    <col min="15624" max="15624" width="4.28515625" style="1" customWidth="1"/>
    <col min="15625" max="15625" width="3.7109375" style="1" customWidth="1"/>
    <col min="15626" max="15626" width="9.140625" style="1"/>
    <col min="15627" max="15627" width="6" style="1" customWidth="1"/>
    <col min="15628" max="15628" width="4.140625" style="1" customWidth="1"/>
    <col min="15629" max="15629" width="4.28515625" style="1" customWidth="1"/>
    <col min="15630" max="15630" width="3.7109375" style="1" customWidth="1"/>
    <col min="15631" max="15873" width="9.140625" style="1"/>
    <col min="15874" max="15874" width="57.5703125" style="1" bestFit="1" customWidth="1"/>
    <col min="15875" max="15875" width="6.85546875" style="1" customWidth="1"/>
    <col min="15876" max="15876" width="5.7109375" style="1" bestFit="1" customWidth="1"/>
    <col min="15877" max="15877" width="7.7109375" style="1" customWidth="1"/>
    <col min="15878" max="15878" width="7.5703125" style="1" bestFit="1" customWidth="1"/>
    <col min="15879" max="15879" width="10.42578125" style="1" customWidth="1"/>
    <col min="15880" max="15880" width="4.28515625" style="1" customWidth="1"/>
    <col min="15881" max="15881" width="3.7109375" style="1" customWidth="1"/>
    <col min="15882" max="15882" width="9.140625" style="1"/>
    <col min="15883" max="15883" width="6" style="1" customWidth="1"/>
    <col min="15884" max="15884" width="4.140625" style="1" customWidth="1"/>
    <col min="15885" max="15885" width="4.28515625" style="1" customWidth="1"/>
    <col min="15886" max="15886" width="3.7109375" style="1" customWidth="1"/>
    <col min="15887" max="16129" width="9.140625" style="1"/>
    <col min="16130" max="16130" width="57.5703125" style="1" bestFit="1" customWidth="1"/>
    <col min="16131" max="16131" width="6.85546875" style="1" customWidth="1"/>
    <col min="16132" max="16132" width="5.7109375" style="1" bestFit="1" customWidth="1"/>
    <col min="16133" max="16133" width="7.7109375" style="1" customWidth="1"/>
    <col min="16134" max="16134" width="7.5703125" style="1" bestFit="1" customWidth="1"/>
    <col min="16135" max="16135" width="10.42578125" style="1" customWidth="1"/>
    <col min="16136" max="16136" width="4.28515625" style="1" customWidth="1"/>
    <col min="16137" max="16137" width="3.7109375" style="1" customWidth="1"/>
    <col min="16138" max="16138" width="9.140625" style="1"/>
    <col min="16139" max="16139" width="6" style="1" customWidth="1"/>
    <col min="16140" max="16140" width="4.140625" style="1" customWidth="1"/>
    <col min="16141" max="16141" width="4.28515625" style="1" customWidth="1"/>
    <col min="16142" max="16142" width="3.7109375" style="1" customWidth="1"/>
    <col min="16143" max="16384" width="9.140625" style="1"/>
  </cols>
  <sheetData>
    <row r="2" spans="1:6" ht="51.75" customHeight="1" x14ac:dyDescent="0.2">
      <c r="B2" s="5" t="s">
        <v>0</v>
      </c>
      <c r="C2" s="6" t="s">
        <v>1</v>
      </c>
      <c r="D2" s="6" t="s">
        <v>2</v>
      </c>
      <c r="E2" s="6" t="s">
        <v>3</v>
      </c>
      <c r="F2" s="7" t="s">
        <v>4</v>
      </c>
    </row>
    <row r="3" spans="1:6" x14ac:dyDescent="0.2">
      <c r="B3" s="8" t="s">
        <v>54</v>
      </c>
      <c r="C3" s="9"/>
      <c r="D3" s="9"/>
      <c r="E3" s="9"/>
      <c r="F3" s="10"/>
    </row>
    <row r="4" spans="1:6" x14ac:dyDescent="0.2">
      <c r="A4" s="11"/>
      <c r="B4" s="57" t="s">
        <v>55</v>
      </c>
      <c r="C4" s="58"/>
      <c r="D4" s="58"/>
      <c r="E4" s="58"/>
      <c r="F4" s="59"/>
    </row>
    <row r="5" spans="1:6" ht="30" customHeight="1" x14ac:dyDescent="0.2">
      <c r="A5" s="11"/>
      <c r="B5" s="12" t="s">
        <v>52</v>
      </c>
      <c r="C5" s="13" t="s">
        <v>5</v>
      </c>
      <c r="D5" s="13">
        <v>4</v>
      </c>
      <c r="E5" s="13"/>
      <c r="F5" s="14">
        <f t="shared" ref="F5:F11" si="0">(D5*E5)</f>
        <v>0</v>
      </c>
    </row>
    <row r="6" spans="1:6" x14ac:dyDescent="0.2">
      <c r="A6" s="11"/>
      <c r="B6" s="12" t="s">
        <v>6</v>
      </c>
      <c r="C6" s="13" t="s">
        <v>5</v>
      </c>
      <c r="D6" s="13">
        <v>4</v>
      </c>
      <c r="E6" s="13"/>
      <c r="F6" s="14">
        <f t="shared" si="0"/>
        <v>0</v>
      </c>
    </row>
    <row r="7" spans="1:6" x14ac:dyDescent="0.2">
      <c r="A7" s="11"/>
      <c r="B7" s="12" t="s">
        <v>7</v>
      </c>
      <c r="C7" s="13" t="s">
        <v>5</v>
      </c>
      <c r="D7" s="13">
        <v>16</v>
      </c>
      <c r="E7" s="13"/>
      <c r="F7" s="14">
        <f t="shared" si="0"/>
        <v>0</v>
      </c>
    </row>
    <row r="8" spans="1:6" x14ac:dyDescent="0.2">
      <c r="A8" s="11"/>
      <c r="B8" s="12" t="s">
        <v>8</v>
      </c>
      <c r="C8" s="13" t="s">
        <v>5</v>
      </c>
      <c r="D8" s="13">
        <v>16</v>
      </c>
      <c r="E8" s="13"/>
      <c r="F8" s="14">
        <f t="shared" si="0"/>
        <v>0</v>
      </c>
    </row>
    <row r="9" spans="1:6" x14ac:dyDescent="0.2">
      <c r="A9" s="11"/>
      <c r="B9" s="12" t="s">
        <v>53</v>
      </c>
      <c r="C9" s="13" t="s">
        <v>5</v>
      </c>
      <c r="D9" s="13">
        <v>4</v>
      </c>
      <c r="E9" s="13"/>
      <c r="F9" s="14">
        <f t="shared" si="0"/>
        <v>0</v>
      </c>
    </row>
    <row r="10" spans="1:6" ht="13.5" x14ac:dyDescent="0.2">
      <c r="A10" s="11"/>
      <c r="B10" s="15" t="s">
        <v>9</v>
      </c>
      <c r="C10" s="13" t="s">
        <v>10</v>
      </c>
      <c r="D10" s="13">
        <v>45</v>
      </c>
      <c r="E10" s="13"/>
      <c r="F10" s="14">
        <f t="shared" si="0"/>
        <v>0</v>
      </c>
    </row>
    <row r="11" spans="1:6" x14ac:dyDescent="0.2">
      <c r="A11" s="11"/>
      <c r="B11" s="15" t="s">
        <v>11</v>
      </c>
      <c r="C11" s="13" t="s">
        <v>10</v>
      </c>
      <c r="D11" s="13">
        <v>45</v>
      </c>
      <c r="E11" s="13"/>
      <c r="F11" s="14">
        <f t="shared" si="0"/>
        <v>0</v>
      </c>
    </row>
    <row r="12" spans="1:6" x14ac:dyDescent="0.2">
      <c r="A12" s="11"/>
      <c r="B12" s="57" t="s">
        <v>12</v>
      </c>
      <c r="C12" s="58"/>
      <c r="D12" s="58"/>
      <c r="E12" s="59"/>
      <c r="F12" s="20">
        <f>SUM(F5:F11)</f>
        <v>0</v>
      </c>
    </row>
    <row r="13" spans="1:6" x14ac:dyDescent="0.2">
      <c r="A13" s="11"/>
      <c r="B13" s="16"/>
      <c r="F13" s="17"/>
    </row>
    <row r="14" spans="1:6" x14ac:dyDescent="0.2">
      <c r="A14" s="11"/>
      <c r="B14" s="18" t="s">
        <v>56</v>
      </c>
      <c r="F14" s="17"/>
    </row>
    <row r="15" spans="1:6" ht="24" x14ac:dyDescent="0.2">
      <c r="A15" s="11"/>
      <c r="B15" s="19" t="s">
        <v>13</v>
      </c>
      <c r="C15" s="9"/>
      <c r="D15" s="9"/>
      <c r="E15" s="9"/>
      <c r="F15" s="10"/>
    </row>
    <row r="16" spans="1:6" x14ac:dyDescent="0.2">
      <c r="A16" s="11"/>
      <c r="B16" s="15" t="s">
        <v>14</v>
      </c>
      <c r="C16" s="13" t="s">
        <v>15</v>
      </c>
      <c r="D16" s="13">
        <v>45</v>
      </c>
      <c r="E16" s="13"/>
      <c r="F16" s="14">
        <f>D16*E16</f>
        <v>0</v>
      </c>
    </row>
    <row r="17" spans="1:10" ht="24" x14ac:dyDescent="0.2">
      <c r="A17" s="11"/>
      <c r="B17" s="15" t="s">
        <v>16</v>
      </c>
      <c r="C17" s="13" t="s">
        <v>15</v>
      </c>
      <c r="D17" s="13">
        <v>30</v>
      </c>
      <c r="E17" s="13"/>
      <c r="F17" s="14">
        <f>D17*E17</f>
        <v>0</v>
      </c>
    </row>
    <row r="18" spans="1:10" x14ac:dyDescent="0.2">
      <c r="A18" s="11"/>
      <c r="B18" s="60" t="s">
        <v>17</v>
      </c>
      <c r="C18" s="60"/>
      <c r="D18" s="60"/>
      <c r="E18" s="60"/>
      <c r="F18" s="20">
        <f>SUM(F16:F17)</f>
        <v>0</v>
      </c>
    </row>
    <row r="19" spans="1:10" ht="14.25" customHeight="1" x14ac:dyDescent="0.2">
      <c r="A19" s="11"/>
      <c r="B19" s="16"/>
      <c r="F19" s="17"/>
    </row>
    <row r="20" spans="1:10" x14ac:dyDescent="0.2">
      <c r="A20" s="11"/>
      <c r="B20" s="61" t="s">
        <v>18</v>
      </c>
      <c r="C20" s="61"/>
      <c r="D20" s="61"/>
      <c r="E20" s="61"/>
      <c r="F20" s="61"/>
    </row>
    <row r="21" spans="1:10" ht="24" x14ac:dyDescent="0.2">
      <c r="A21" s="11"/>
      <c r="B21" s="15" t="s">
        <v>19</v>
      </c>
      <c r="C21" s="21" t="s">
        <v>10</v>
      </c>
      <c r="D21" s="21">
        <v>35</v>
      </c>
      <c r="E21" s="21"/>
      <c r="F21" s="14">
        <f>(D21*E21)</f>
        <v>0</v>
      </c>
    </row>
    <row r="22" spans="1:10" ht="13.5" customHeight="1" x14ac:dyDescent="0.2">
      <c r="A22" s="11"/>
      <c r="B22" s="15" t="s">
        <v>20</v>
      </c>
      <c r="C22" s="13" t="s">
        <v>5</v>
      </c>
      <c r="D22" s="13">
        <v>4</v>
      </c>
      <c r="E22" s="13"/>
      <c r="F22" s="14">
        <f>(D22*E22)</f>
        <v>0</v>
      </c>
    </row>
    <row r="23" spans="1:10" x14ac:dyDescent="0.2">
      <c r="A23" s="11"/>
      <c r="B23" s="12" t="s">
        <v>21</v>
      </c>
      <c r="C23" s="13" t="s">
        <v>10</v>
      </c>
      <c r="D23" s="13">
        <v>35</v>
      </c>
      <c r="E23" s="13"/>
      <c r="F23" s="14">
        <f>(D23*E23)</f>
        <v>0</v>
      </c>
    </row>
    <row r="24" spans="1:10" x14ac:dyDescent="0.2">
      <c r="A24" s="11"/>
      <c r="B24" s="60" t="s">
        <v>12</v>
      </c>
      <c r="C24" s="60"/>
      <c r="D24" s="60"/>
      <c r="E24" s="60"/>
      <c r="F24" s="20">
        <f>SUM(F21:F23)</f>
        <v>0</v>
      </c>
    </row>
    <row r="25" spans="1:10" x14ac:dyDescent="0.2">
      <c r="B25" s="62" t="s">
        <v>22</v>
      </c>
      <c r="C25" s="63"/>
      <c r="D25" s="63"/>
      <c r="E25" s="64"/>
      <c r="F25" s="22">
        <f>F12+F18+F24</f>
        <v>0</v>
      </c>
    </row>
    <row r="26" spans="1:10" ht="21.75" customHeight="1" x14ac:dyDescent="0.2"/>
    <row r="27" spans="1:10" ht="14.25" customHeight="1" x14ac:dyDescent="0.2"/>
    <row r="28" spans="1:10" x14ac:dyDescent="0.2">
      <c r="B28" s="8" t="s">
        <v>23</v>
      </c>
      <c r="C28" s="9"/>
      <c r="D28" s="9"/>
      <c r="E28" s="9"/>
      <c r="F28" s="10"/>
    </row>
    <row r="29" spans="1:10" ht="24" x14ac:dyDescent="0.2">
      <c r="A29" s="23"/>
      <c r="B29" s="24" t="s">
        <v>24</v>
      </c>
      <c r="C29" s="9"/>
      <c r="D29" s="9"/>
      <c r="E29" s="9"/>
      <c r="F29" s="25"/>
    </row>
    <row r="30" spans="1:10" ht="24" x14ac:dyDescent="0.2">
      <c r="A30" s="23"/>
      <c r="B30" s="26" t="s">
        <v>25</v>
      </c>
      <c r="C30" s="27" t="s">
        <v>26</v>
      </c>
      <c r="D30" s="27">
        <v>2</v>
      </c>
      <c r="E30" s="27"/>
      <c r="F30" s="28">
        <f>(D30*E30)</f>
        <v>0</v>
      </c>
      <c r="J30" s="1" t="s">
        <v>40</v>
      </c>
    </row>
    <row r="31" spans="1:10" ht="24" x14ac:dyDescent="0.2">
      <c r="A31" s="23"/>
      <c r="B31" s="26" t="s">
        <v>27</v>
      </c>
      <c r="C31" s="27" t="s">
        <v>26</v>
      </c>
      <c r="D31" s="27">
        <v>2</v>
      </c>
      <c r="E31" s="27"/>
      <c r="F31" s="28">
        <f>(D31*E31)</f>
        <v>0</v>
      </c>
    </row>
    <row r="32" spans="1:10" x14ac:dyDescent="0.2">
      <c r="A32" s="23"/>
      <c r="B32" s="29" t="s">
        <v>28</v>
      </c>
      <c r="C32" s="30" t="s">
        <v>5</v>
      </c>
      <c r="D32" s="31">
        <v>2</v>
      </c>
      <c r="E32" s="30"/>
      <c r="F32" s="32">
        <f>D32*E32</f>
        <v>0</v>
      </c>
    </row>
    <row r="33" spans="1:7" ht="13.5" customHeight="1" x14ac:dyDescent="0.2">
      <c r="A33" s="23"/>
      <c r="B33" s="15" t="s">
        <v>29</v>
      </c>
      <c r="C33" s="13" t="s">
        <v>30</v>
      </c>
      <c r="D33" s="13">
        <v>2</v>
      </c>
      <c r="E33" s="13"/>
      <c r="F33" s="32">
        <f t="shared" ref="F33:F34" si="1">D33*E33</f>
        <v>0</v>
      </c>
    </row>
    <row r="34" spans="1:7" ht="13.5" customHeight="1" x14ac:dyDescent="0.2">
      <c r="A34" s="23"/>
      <c r="B34" s="15" t="s">
        <v>57</v>
      </c>
      <c r="C34" s="13" t="s">
        <v>5</v>
      </c>
      <c r="D34" s="13">
        <v>1</v>
      </c>
      <c r="E34" s="13"/>
      <c r="F34" s="32">
        <f t="shared" si="1"/>
        <v>0</v>
      </c>
    </row>
    <row r="35" spans="1:7" ht="24" x14ac:dyDescent="0.2">
      <c r="A35" s="23"/>
      <c r="B35" s="29" t="s">
        <v>31</v>
      </c>
      <c r="C35" s="30" t="s">
        <v>5</v>
      </c>
      <c r="D35" s="31">
        <v>2</v>
      </c>
      <c r="E35" s="30"/>
      <c r="F35" s="32">
        <f>D35*E35</f>
        <v>0</v>
      </c>
    </row>
    <row r="36" spans="1:7" x14ac:dyDescent="0.2">
      <c r="A36" s="23"/>
      <c r="B36" s="29" t="s">
        <v>32</v>
      </c>
      <c r="C36" s="30" t="s">
        <v>33</v>
      </c>
      <c r="D36" s="31">
        <v>0.5</v>
      </c>
      <c r="E36" s="13"/>
      <c r="F36" s="32">
        <f>(E36*D36)</f>
        <v>0</v>
      </c>
    </row>
    <row r="37" spans="1:7" ht="36" x14ac:dyDescent="0.2">
      <c r="A37" s="23"/>
      <c r="B37" s="15" t="s">
        <v>34</v>
      </c>
      <c r="C37" s="13" t="s">
        <v>15</v>
      </c>
      <c r="D37" s="13">
        <v>25</v>
      </c>
      <c r="E37" s="13"/>
      <c r="F37" s="32">
        <f>(E37*D37)</f>
        <v>0</v>
      </c>
    </row>
    <row r="38" spans="1:7" x14ac:dyDescent="0.2">
      <c r="A38" s="23"/>
      <c r="B38" s="29" t="s">
        <v>35</v>
      </c>
      <c r="C38" s="30" t="s">
        <v>36</v>
      </c>
      <c r="D38" s="31">
        <v>2</v>
      </c>
      <c r="E38" s="13"/>
      <c r="F38" s="32">
        <f>(E38*D38)</f>
        <v>0</v>
      </c>
    </row>
    <row r="39" spans="1:7" x14ac:dyDescent="0.2">
      <c r="A39" s="23"/>
      <c r="B39" s="65" t="s">
        <v>12</v>
      </c>
      <c r="C39" s="66"/>
      <c r="D39" s="66"/>
      <c r="E39" s="67"/>
      <c r="F39" s="33">
        <f>SUM(F30:F38)</f>
        <v>0</v>
      </c>
    </row>
    <row r="40" spans="1:7" ht="9" customHeight="1" x14ac:dyDescent="0.2">
      <c r="A40" s="23"/>
      <c r="B40" s="34"/>
      <c r="C40" s="35"/>
      <c r="D40" s="35"/>
      <c r="F40" s="36"/>
    </row>
    <row r="41" spans="1:7" x14ac:dyDescent="0.2">
      <c r="A41" s="23"/>
      <c r="B41" s="37" t="s">
        <v>37</v>
      </c>
      <c r="F41" s="38"/>
    </row>
    <row r="42" spans="1:7" x14ac:dyDescent="0.2">
      <c r="A42" s="23"/>
      <c r="B42" s="39" t="s">
        <v>38</v>
      </c>
      <c r="C42" s="13" t="s">
        <v>10</v>
      </c>
      <c r="D42" s="13">
        <v>37</v>
      </c>
      <c r="E42" s="13"/>
      <c r="F42" s="14">
        <f>(D42*E42)</f>
        <v>0</v>
      </c>
    </row>
    <row r="43" spans="1:7" x14ac:dyDescent="0.2">
      <c r="A43" s="23"/>
      <c r="B43" s="39" t="s">
        <v>39</v>
      </c>
      <c r="C43" s="13" t="s">
        <v>10</v>
      </c>
      <c r="D43" s="13">
        <v>2</v>
      </c>
      <c r="E43" s="13"/>
      <c r="F43" s="14">
        <f>(D43*E43)</f>
        <v>0</v>
      </c>
    </row>
    <row r="44" spans="1:7" x14ac:dyDescent="0.2">
      <c r="A44" s="23"/>
      <c r="B44" s="40" t="s">
        <v>12</v>
      </c>
      <c r="C44" s="5" t="s">
        <v>40</v>
      </c>
      <c r="D44" s="5" t="s">
        <v>40</v>
      </c>
      <c r="E44" s="5" t="s">
        <v>40</v>
      </c>
      <c r="F44" s="33">
        <f>SUM(F42:F43)</f>
        <v>0</v>
      </c>
    </row>
    <row r="45" spans="1:7" x14ac:dyDescent="0.2">
      <c r="A45" s="23"/>
      <c r="B45" s="62" t="s">
        <v>41</v>
      </c>
      <c r="C45" s="63"/>
      <c r="D45" s="63"/>
      <c r="E45" s="64"/>
      <c r="F45" s="22">
        <f>F39+F44</f>
        <v>0</v>
      </c>
      <c r="G45" s="41" t="s">
        <v>40</v>
      </c>
    </row>
    <row r="46" spans="1:7" x14ac:dyDescent="0.2">
      <c r="B46" s="42"/>
      <c r="C46" s="43"/>
      <c r="D46" s="43"/>
      <c r="E46" s="43"/>
      <c r="F46" s="44"/>
    </row>
    <row r="48" spans="1:7" ht="9" customHeight="1" x14ac:dyDescent="0.2"/>
    <row r="49" spans="2:6" x14ac:dyDescent="0.2">
      <c r="B49" s="48" t="s">
        <v>42</v>
      </c>
      <c r="C49" s="51"/>
      <c r="D49" s="52"/>
    </row>
    <row r="50" spans="2:6" x14ac:dyDescent="0.2">
      <c r="B50" s="49" t="s">
        <v>43</v>
      </c>
      <c r="C50" s="68">
        <f>F44+F24+F18</f>
        <v>0</v>
      </c>
      <c r="D50" s="68"/>
    </row>
    <row r="51" spans="2:6" x14ac:dyDescent="0.2">
      <c r="B51" s="49" t="s">
        <v>44</v>
      </c>
      <c r="C51" s="68">
        <f>F39</f>
        <v>0</v>
      </c>
      <c r="D51" s="68"/>
      <c r="E51" s="53"/>
    </row>
    <row r="52" spans="2:6" x14ac:dyDescent="0.2">
      <c r="B52" s="49" t="s">
        <v>45</v>
      </c>
      <c r="C52" s="68">
        <f>F12</f>
        <v>0</v>
      </c>
      <c r="D52" s="68"/>
    </row>
    <row r="53" spans="2:6" x14ac:dyDescent="0.2">
      <c r="B53" s="50" t="s">
        <v>46</v>
      </c>
      <c r="C53" s="56">
        <f>SUM(C50:C52)</f>
        <v>0</v>
      </c>
      <c r="D53" s="56"/>
    </row>
    <row r="54" spans="2:6" x14ac:dyDescent="0.2">
      <c r="B54" s="46"/>
      <c r="C54" s="47"/>
    </row>
    <row r="55" spans="2:6" x14ac:dyDescent="0.2">
      <c r="B55" s="45" t="s">
        <v>58</v>
      </c>
    </row>
    <row r="56" spans="2:6" x14ac:dyDescent="0.2">
      <c r="B56" s="49" t="s">
        <v>47</v>
      </c>
      <c r="C56" s="69">
        <f>(C51*0.03)</f>
        <v>0</v>
      </c>
      <c r="D56" s="69"/>
      <c r="E56" s="69"/>
    </row>
    <row r="57" spans="2:6" x14ac:dyDescent="0.2">
      <c r="B57" s="49" t="s">
        <v>48</v>
      </c>
      <c r="C57" s="69">
        <f>C50*0.05</f>
        <v>0</v>
      </c>
      <c r="D57" s="69"/>
      <c r="E57" s="69"/>
    </row>
    <row r="58" spans="2:6" x14ac:dyDescent="0.2">
      <c r="B58" s="49" t="s">
        <v>49</v>
      </c>
      <c r="C58" s="69">
        <f>(C50+C51)*0.06</f>
        <v>0</v>
      </c>
      <c r="D58" s="69"/>
      <c r="E58" s="69"/>
    </row>
    <row r="59" spans="2:6" ht="24" x14ac:dyDescent="0.2">
      <c r="B59" s="49" t="s">
        <v>50</v>
      </c>
      <c r="C59" s="69"/>
      <c r="D59" s="69"/>
      <c r="E59" s="69"/>
    </row>
    <row r="60" spans="2:6" x14ac:dyDescent="0.2">
      <c r="B60" s="54"/>
      <c r="C60" s="70">
        <f>SUM(C56:E59)</f>
        <v>0</v>
      </c>
      <c r="D60" s="70"/>
      <c r="E60" s="70"/>
    </row>
    <row r="61" spans="2:6" ht="12.75" thickBot="1" x14ac:dyDescent="0.25">
      <c r="B61" s="45"/>
    </row>
    <row r="62" spans="2:6" ht="12.75" thickBot="1" x14ac:dyDescent="0.25">
      <c r="B62" s="55" t="s">
        <v>51</v>
      </c>
      <c r="C62" s="71">
        <f>(C53+C60)</f>
        <v>0</v>
      </c>
      <c r="D62" s="72"/>
      <c r="E62" s="73"/>
      <c r="F62" s="4" t="s">
        <v>40</v>
      </c>
    </row>
  </sheetData>
  <mergeCells count="18">
    <mergeCell ref="C59:E59"/>
    <mergeCell ref="C60:E60"/>
    <mergeCell ref="C62:E62"/>
    <mergeCell ref="C56:E56"/>
    <mergeCell ref="C57:E57"/>
    <mergeCell ref="C58:E58"/>
    <mergeCell ref="C53:D53"/>
    <mergeCell ref="B4:F4"/>
    <mergeCell ref="B12:E12"/>
    <mergeCell ref="B18:E18"/>
    <mergeCell ref="B20:F20"/>
    <mergeCell ref="B24:E24"/>
    <mergeCell ref="B25:E25"/>
    <mergeCell ref="B39:E39"/>
    <mergeCell ref="B45:E45"/>
    <mergeCell ref="C50:D50"/>
    <mergeCell ref="C51:D51"/>
    <mergeCell ref="C52:D5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a výčet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Uzivatele</dc:creator>
  <cp:lastModifiedBy>Jehlička David</cp:lastModifiedBy>
  <cp:lastPrinted>2025-03-18T12:11:13Z</cp:lastPrinted>
  <dcterms:created xsi:type="dcterms:W3CDTF">2024-12-06T17:58:31Z</dcterms:created>
  <dcterms:modified xsi:type="dcterms:W3CDTF">2025-03-19T14:50:53Z</dcterms:modified>
</cp:coreProperties>
</file>